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4770" windowWidth="19200" windowHeight="7215" tabRatio="826" firstSheet="2" activeTab="2"/>
  </bookViews>
  <sheets>
    <sheet name="Тренутно стање" sheetId="13" state="hidden" r:id="rId1"/>
    <sheet name="ЗФ-извјестаји-ново" sheetId="12" state="hidden" r:id="rId2"/>
    <sheet name="1.S-ZF" sheetId="10" r:id="rId3"/>
    <sheet name="2.D-ZF" sheetId="5" r:id="rId4"/>
    <sheet name="3.R-ZF" sheetId="9" r:id="rId5"/>
    <sheet name="4.BS-ZF Aktiva" sheetId="2" r:id="rId6"/>
    <sheet name="4.BS-ZF Pasiva" sheetId="11" r:id="rId7"/>
    <sheet name="5.BU-ZF " sheetId="4" r:id="rId8"/>
    <sheet name="6.TG-ZF" sheetId="6" r:id="rId9"/>
    <sheet name="7.PK-ZF" sheetId="7" r:id="rId10"/>
    <sheet name="8.Aneks-ZF" sheetId="8" r:id="rId11"/>
    <sheet name="9.KS-ZF" sheetId="3" r:id="rId12"/>
  </sheets>
  <calcPr calcId="145621"/>
</workbook>
</file>

<file path=xl/calcChain.xml><?xml version="1.0" encoding="utf-8"?>
<calcChain xmlns="http://schemas.openxmlformats.org/spreadsheetml/2006/main">
  <c r="A51" i="7" l="1"/>
  <c r="A43" i="7"/>
  <c r="A40" i="7"/>
  <c r="A32" i="7"/>
  <c r="A29" i="7"/>
  <c r="H23" i="5" l="1"/>
  <c r="H24" i="5"/>
  <c r="H25" i="5"/>
  <c r="H26" i="5"/>
  <c r="H27" i="5"/>
  <c r="H28" i="5"/>
  <c r="H33" i="5" l="1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32" i="5" l="1"/>
  <c r="H31" i="5"/>
  <c r="H30" i="5"/>
  <c r="H29" i="5"/>
  <c r="H22" i="5"/>
  <c r="H21" i="5"/>
  <c r="H20" i="5"/>
  <c r="T24" i="10"/>
  <c r="S24" i="10"/>
  <c r="R24" i="10"/>
  <c r="Q24" i="10"/>
  <c r="P24" i="10"/>
  <c r="N24" i="10"/>
  <c r="M24" i="10"/>
  <c r="K24" i="10"/>
  <c r="J24" i="10"/>
  <c r="I24" i="10"/>
  <c r="H24" i="10"/>
  <c r="F24" i="10"/>
  <c r="E24" i="10"/>
  <c r="D24" i="10"/>
  <c r="C24" i="10"/>
  <c r="V23" i="10"/>
  <c r="M23" i="10"/>
  <c r="L23" i="10"/>
  <c r="U23" i="10"/>
  <c r="G23" i="10"/>
  <c r="V22" i="10"/>
  <c r="V24" i="10"/>
  <c r="U22" i="10"/>
  <c r="M22" i="10"/>
  <c r="L22" i="10"/>
  <c r="L24" i="10"/>
  <c r="G22" i="10"/>
  <c r="G24" i="10"/>
  <c r="U24" i="10"/>
  <c r="W22" i="10"/>
  <c r="O23" i="10"/>
  <c r="W23" i="10"/>
  <c r="O22" i="10"/>
  <c r="W24" i="10"/>
  <c r="O24" i="10"/>
  <c r="I57" i="8"/>
  <c r="H57" i="8"/>
  <c r="I46" i="8"/>
  <c r="H46" i="8"/>
  <c r="I26" i="8"/>
  <c r="H26" i="8"/>
  <c r="I19" i="8"/>
  <c r="H19" i="8"/>
  <c r="F53" i="6"/>
  <c r="F61" i="6"/>
  <c r="E53" i="6"/>
  <c r="E61" i="6"/>
  <c r="F48" i="6"/>
  <c r="F60" i="6"/>
  <c r="E48" i="6"/>
  <c r="E60" i="6"/>
  <c r="F40" i="6"/>
  <c r="F46" i="6"/>
  <c r="E40" i="6"/>
  <c r="E46" i="6"/>
  <c r="F33" i="6"/>
  <c r="F45" i="6"/>
  <c r="E33" i="6"/>
  <c r="E45" i="6"/>
  <c r="F24" i="6"/>
  <c r="F63" i="6"/>
  <c r="E24" i="6"/>
  <c r="E63" i="6"/>
  <c r="E65" i="6"/>
  <c r="F20" i="6"/>
  <c r="F62" i="6"/>
  <c r="F64" i="6"/>
  <c r="E20" i="6"/>
  <c r="E62" i="6"/>
  <c r="C27" i="3"/>
  <c r="P22" i="9"/>
  <c r="L22" i="9"/>
  <c r="K22" i="9"/>
  <c r="J22" i="9"/>
  <c r="I22" i="9"/>
  <c r="F22" i="9"/>
  <c r="E22" i="9"/>
  <c r="D22" i="9"/>
  <c r="C22" i="9"/>
  <c r="N21" i="9"/>
  <c r="N22" i="9" s="1"/>
  <c r="M21" i="9"/>
  <c r="H21" i="9"/>
  <c r="G21" i="9"/>
  <c r="Q21" i="9" s="1"/>
  <c r="N20" i="9"/>
  <c r="M20" i="9"/>
  <c r="M22" i="9"/>
  <c r="H20" i="9"/>
  <c r="H22" i="9"/>
  <c r="G20" i="9"/>
  <c r="Q20" i="9" s="1"/>
  <c r="G22" i="9"/>
  <c r="F65" i="6"/>
  <c r="F69" i="6"/>
  <c r="E64" i="6"/>
  <c r="E69" i="6"/>
  <c r="E31" i="6"/>
  <c r="F30" i="6"/>
  <c r="F31" i="6"/>
  <c r="E30" i="6"/>
  <c r="R20" i="9"/>
  <c r="H50" i="7"/>
  <c r="J50" i="7"/>
  <c r="H49" i="7"/>
  <c r="J49" i="7"/>
  <c r="H48" i="7"/>
  <c r="J48" i="7"/>
  <c r="H47" i="7"/>
  <c r="J47" i="7"/>
  <c r="H46" i="7"/>
  <c r="J46" i="7"/>
  <c r="H45" i="7"/>
  <c r="J45" i="7"/>
  <c r="H44" i="7"/>
  <c r="J44" i="7"/>
  <c r="H42" i="7"/>
  <c r="J42" i="7"/>
  <c r="H41" i="7"/>
  <c r="J41" i="7"/>
  <c r="I40" i="7"/>
  <c r="I43" i="7"/>
  <c r="I51" i="7"/>
  <c r="D40" i="7"/>
  <c r="D43" i="7"/>
  <c r="D51" i="7"/>
  <c r="H39" i="7"/>
  <c r="J39" i="7"/>
  <c r="H38" i="7"/>
  <c r="J38" i="7"/>
  <c r="H37" i="7"/>
  <c r="J37" i="7"/>
  <c r="H36" i="7"/>
  <c r="J36" i="7"/>
  <c r="H35" i="7"/>
  <c r="J35" i="7"/>
  <c r="H34" i="7"/>
  <c r="J34" i="7"/>
  <c r="H33" i="7"/>
  <c r="J33" i="7"/>
  <c r="I32" i="7"/>
  <c r="G32" i="7"/>
  <c r="G40" i="7"/>
  <c r="G43" i="7"/>
  <c r="G51" i="7"/>
  <c r="F32" i="7"/>
  <c r="F40" i="7"/>
  <c r="F43" i="7"/>
  <c r="F51" i="7"/>
  <c r="E32" i="7"/>
  <c r="E40" i="7"/>
  <c r="E43" i="7"/>
  <c r="E51" i="7"/>
  <c r="D32" i="7"/>
  <c r="C32" i="7"/>
  <c r="C40" i="7"/>
  <c r="C43" i="7"/>
  <c r="C51" i="7"/>
  <c r="H31" i="7"/>
  <c r="J31" i="7"/>
  <c r="H30" i="7"/>
  <c r="J30" i="7"/>
  <c r="H29" i="7"/>
  <c r="H32" i="7"/>
  <c r="H40" i="7"/>
  <c r="H43" i="7"/>
  <c r="H51" i="7"/>
  <c r="J29" i="7"/>
  <c r="H113" i="4"/>
  <c r="H123" i="4" s="1"/>
  <c r="G113" i="4"/>
  <c r="H103" i="4"/>
  <c r="H122" i="4" s="1"/>
  <c r="G103" i="4"/>
  <c r="H89" i="4"/>
  <c r="G89" i="4"/>
  <c r="G101" i="4" s="1"/>
  <c r="H78" i="4"/>
  <c r="H101" i="4" s="1"/>
  <c r="G78" i="4"/>
  <c r="H69" i="4"/>
  <c r="G69" i="4"/>
  <c r="H62" i="4"/>
  <c r="G62" i="4"/>
  <c r="H53" i="4"/>
  <c r="G53" i="4"/>
  <c r="G46" i="4" s="1"/>
  <c r="H49" i="4"/>
  <c r="G49" i="4"/>
  <c r="H36" i="4"/>
  <c r="G36" i="4"/>
  <c r="G31" i="4" s="1"/>
  <c r="G59" i="4" s="1"/>
  <c r="H32" i="4"/>
  <c r="G32" i="4"/>
  <c r="H31" i="4"/>
  <c r="G123" i="4"/>
  <c r="H46" i="4"/>
  <c r="H100" i="4"/>
  <c r="G122" i="4"/>
  <c r="G77" i="11"/>
  <c r="G71" i="11" s="1"/>
  <c r="G61" i="11" s="1"/>
  <c r="E77" i="11"/>
  <c r="G72" i="11"/>
  <c r="E72" i="11"/>
  <c r="E71" i="11" s="1"/>
  <c r="E61" i="11" s="1"/>
  <c r="G62" i="11"/>
  <c r="E62" i="11"/>
  <c r="G54" i="11"/>
  <c r="E54" i="11"/>
  <c r="G51" i="11"/>
  <c r="E51" i="11"/>
  <c r="G46" i="11"/>
  <c r="E46" i="11"/>
  <c r="G40" i="11"/>
  <c r="G30" i="11" s="1"/>
  <c r="G90" i="11" s="1"/>
  <c r="G92" i="11" s="1"/>
  <c r="E40" i="11"/>
  <c r="G31" i="11"/>
  <c r="E31" i="11"/>
  <c r="E30" i="11"/>
  <c r="E90" i="11" s="1"/>
  <c r="E92" i="11" s="1"/>
  <c r="G92" i="2"/>
  <c r="G90" i="2"/>
  <c r="G89" i="2"/>
  <c r="G88" i="2"/>
  <c r="G87" i="2"/>
  <c r="G86" i="2"/>
  <c r="G85" i="2"/>
  <c r="H84" i="2"/>
  <c r="F84" i="2"/>
  <c r="E84" i="2"/>
  <c r="G84" i="2"/>
  <c r="G83" i="2"/>
  <c r="G82" i="2"/>
  <c r="G81" i="2"/>
  <c r="G80" i="2"/>
  <c r="G79" i="2"/>
  <c r="G78" i="2"/>
  <c r="G77" i="2"/>
  <c r="G76" i="2"/>
  <c r="H75" i="2"/>
  <c r="F75" i="2"/>
  <c r="E75" i="2"/>
  <c r="E68" i="2"/>
  <c r="G74" i="2"/>
  <c r="G73" i="2"/>
  <c r="G72" i="2"/>
  <c r="G71" i="2"/>
  <c r="G70" i="2"/>
  <c r="H69" i="2"/>
  <c r="F69" i="2"/>
  <c r="G69" i="2"/>
  <c r="E69" i="2"/>
  <c r="H68" i="2"/>
  <c r="F68" i="2"/>
  <c r="F60" i="2"/>
  <c r="G67" i="2"/>
  <c r="G66" i="2"/>
  <c r="G65" i="2"/>
  <c r="G64" i="2"/>
  <c r="G63" i="2"/>
  <c r="G62" i="2"/>
  <c r="H61" i="2"/>
  <c r="F61" i="2"/>
  <c r="E61" i="2"/>
  <c r="G61" i="2"/>
  <c r="H60" i="2"/>
  <c r="G59" i="2"/>
  <c r="G58" i="2"/>
  <c r="G57" i="2"/>
  <c r="G56" i="2"/>
  <c r="G55" i="2"/>
  <c r="G54" i="2"/>
  <c r="G53" i="2"/>
  <c r="G52" i="2"/>
  <c r="G51" i="2"/>
  <c r="H50" i="2"/>
  <c r="F50" i="2"/>
  <c r="E50" i="2"/>
  <c r="G50" i="2"/>
  <c r="G49" i="2"/>
  <c r="G48" i="2"/>
  <c r="G47" i="2"/>
  <c r="G46" i="2"/>
  <c r="G45" i="2"/>
  <c r="H44" i="2"/>
  <c r="F44" i="2"/>
  <c r="F30" i="2"/>
  <c r="E44" i="2"/>
  <c r="G43" i="2"/>
  <c r="G42" i="2"/>
  <c r="G41" i="2"/>
  <c r="G40" i="2"/>
  <c r="G39" i="2"/>
  <c r="G38" i="2"/>
  <c r="H37" i="2"/>
  <c r="H30" i="2"/>
  <c r="H91" i="2"/>
  <c r="H93" i="2"/>
  <c r="F37" i="2"/>
  <c r="E37" i="2"/>
  <c r="G37" i="2"/>
  <c r="G36" i="2"/>
  <c r="G35" i="2"/>
  <c r="G34" i="2"/>
  <c r="G33" i="2"/>
  <c r="G32" i="2"/>
  <c r="H31" i="2"/>
  <c r="F31" i="2"/>
  <c r="E31" i="2"/>
  <c r="G31" i="2"/>
  <c r="E30" i="2"/>
  <c r="G68" i="2"/>
  <c r="E60" i="2"/>
  <c r="G60" i="2"/>
  <c r="F91" i="2"/>
  <c r="F93" i="2"/>
  <c r="G44" i="2"/>
  <c r="G30" i="2"/>
  <c r="G75" i="2"/>
  <c r="E91" i="2"/>
  <c r="G91" i="2"/>
  <c r="E93" i="2"/>
  <c r="G93" i="2"/>
  <c r="J32" i="7"/>
  <c r="J40" i="7"/>
  <c r="J43" i="7"/>
  <c r="J51" i="7"/>
  <c r="F50" i="5"/>
  <c r="H50" i="5" s="1"/>
  <c r="E50" i="5"/>
  <c r="C50" i="5"/>
  <c r="G50" i="5"/>
  <c r="D50" i="5"/>
  <c r="H59" i="4" l="1"/>
  <c r="G60" i="4"/>
  <c r="G76" i="4" s="1"/>
  <c r="H60" i="4"/>
  <c r="G100" i="4"/>
  <c r="Q22" i="9"/>
  <c r="R21" i="9"/>
  <c r="R22" i="9" s="1"/>
  <c r="H76" i="4" l="1"/>
  <c r="H75" i="4"/>
  <c r="G75" i="4"/>
  <c r="G127" i="4" s="1"/>
  <c r="H127" i="4" l="1"/>
  <c r="G128" i="4"/>
  <c r="G135" i="4" s="1"/>
  <c r="H128" i="4"/>
  <c r="H135" i="4" l="1"/>
  <c r="G134" i="4"/>
  <c r="H134" i="4"/>
</calcChain>
</file>

<file path=xl/comments1.xml><?xml version="1.0" encoding="utf-8"?>
<comments xmlns="http://schemas.openxmlformats.org/spreadsheetml/2006/main">
  <authors>
    <author>milan.grahovac</author>
  </authors>
  <commentList>
    <comment ref="B75" authorId="0">
      <text>
        <r>
          <rPr>
            <sz val="8"/>
            <color indexed="81"/>
            <rFont val="Tahoma"/>
            <family val="2"/>
          </rPr>
          <t xml:space="preserve"> (229-230+231-238)</t>
        </r>
      </text>
    </comment>
    <comment ref="B76" authorId="0">
      <text>
        <r>
          <rPr>
            <sz val="8"/>
            <color indexed="81"/>
            <rFont val="Tahoma"/>
            <family val="2"/>
          </rPr>
          <t>(230-229+238-231)</t>
        </r>
      </text>
    </comment>
    <comment ref="B127" authorId="0">
      <text>
        <r>
          <rPr>
            <sz val="8"/>
            <color indexed="81"/>
            <rFont val="Tahoma"/>
            <family val="2"/>
          </rPr>
          <t>(244-245+268-269+289-290+291-292)</t>
        </r>
      </text>
    </comment>
    <comment ref="B128" authorId="0">
      <text>
        <r>
          <rPr>
            <sz val="8"/>
            <color indexed="81"/>
            <rFont val="Tahoma"/>
            <family val="2"/>
          </rPr>
          <t>(245-244+269-268+290-289+292-291)</t>
        </r>
      </text>
    </comment>
  </commentList>
</comments>
</file>

<file path=xl/sharedStrings.xml><?xml version="1.0" encoding="utf-8"?>
<sst xmlns="http://schemas.openxmlformats.org/spreadsheetml/2006/main" count="1047" uniqueCount="663">
  <si>
    <t>Биланс стања</t>
  </si>
  <si>
    <t>Биланс успјеха</t>
  </si>
  <si>
    <t>Извјештај о токовима готовине</t>
  </si>
  <si>
    <t>20, 21, 22</t>
  </si>
  <si>
    <t>Анекс-додатни рачуноводствени извјештај</t>
  </si>
  <si>
    <t>skip</t>
  </si>
  <si>
    <t/>
  </si>
  <si>
    <t xml:space="preserve"> </t>
  </si>
  <si>
    <t>Извјештај о промјенама у капиталу</t>
  </si>
  <si>
    <t>7=(3+5)</t>
  </si>
  <si>
    <t>8=(4+6)</t>
  </si>
  <si>
    <t>13=(9+11)</t>
  </si>
  <si>
    <t>14=(10+12)</t>
  </si>
  <si>
    <t>17=(7-13-15)</t>
  </si>
  <si>
    <t>18=(8-14-16)</t>
  </si>
  <si>
    <t>1</t>
  </si>
  <si>
    <t>2</t>
  </si>
  <si>
    <t>7=(3+5+6)</t>
  </si>
  <si>
    <t>12=(8+10)</t>
  </si>
  <si>
    <t>15=12+14</t>
  </si>
  <si>
    <t>21=(12+17-19)</t>
  </si>
  <si>
    <t>22=(13+18-20)</t>
  </si>
  <si>
    <t>23=(7-15)</t>
  </si>
  <si>
    <t>8=(3+6-7)</t>
  </si>
  <si>
    <t>Рб</t>
  </si>
  <si>
    <t>Ознака</t>
  </si>
  <si>
    <t>Назив</t>
  </si>
  <si>
    <t>Врста извјештаја</t>
  </si>
  <si>
    <t>Рок достављања</t>
  </si>
  <si>
    <t>Садржај извјештаја</t>
  </si>
  <si>
    <t>Веза са правилником</t>
  </si>
  <si>
    <t>Образац Ш-ЗФ</t>
  </si>
  <si>
    <t xml:space="preserve">Извјештај о одштетним захтјевима </t>
  </si>
  <si>
    <t>Мјесечни</t>
  </si>
  <si>
    <t>до  15 -ог у  мјесецу  за претходни  мјесец</t>
  </si>
  <si>
    <t>подаци од 01.01. текуће године до последњег дана извјештајног мјесеца</t>
  </si>
  <si>
    <t>Oдлука о облику и садржају надзорних и статистичких извјештаја Заштитног фонда Републике Српске</t>
  </si>
  <si>
    <t>Образац Д-ЗФ</t>
  </si>
  <si>
    <t>Извјештај о наплаћеним доприносима</t>
  </si>
  <si>
    <t>Образац БС-ЗФ</t>
  </si>
  <si>
    <t>Тромјесечно</t>
  </si>
  <si>
    <t>-за период од 1. јануара до 31. марта, у року од мјесец дана од истека извјештајног периода,
-за период од 1. јануара до 30. јуна, у року од мјесец дана од истека извјештајног периода,
-за период од 1. јануара до 30. септембра, у року од мјесец дана од истека извјештајног периода и
-за период од 1. јануара до 31. децембра, у року од два мјесеца од истека извјештајног периода</t>
  </si>
  <si>
    <t>стање на дан</t>
  </si>
  <si>
    <t>Образац БУ-ЗФ</t>
  </si>
  <si>
    <t>подаци од 01.01. текуће године до последњег дана извјештајног периода (тромјесечја)</t>
  </si>
  <si>
    <t>Образац ТГ-ЗФ</t>
  </si>
  <si>
    <t>Образац ПК-ЗФ</t>
  </si>
  <si>
    <t>Образац КС-ЗФ</t>
  </si>
  <si>
    <t xml:space="preserve">Извјештај о квалификационој структури </t>
  </si>
  <si>
    <t>Полугодишњи</t>
  </si>
  <si>
    <t xml:space="preserve">-за период од 1. јануара до 30. јуна, у року од мјесец дана од истека извјештајног периода и
-за период од 1. јануара до 31. децембра, у року од два мјесеца од истека извјештајног периода
</t>
  </si>
  <si>
    <t xml:space="preserve"> стање на дан</t>
  </si>
  <si>
    <t xml:space="preserve">ЛИСТА ЕФОРМИ ЗА ЗАШТИТНИ ФОНД </t>
  </si>
  <si>
    <t xml:space="preserve">Рб </t>
  </si>
  <si>
    <t xml:space="preserve">Ознака </t>
  </si>
  <si>
    <t xml:space="preserve">Назив </t>
  </si>
  <si>
    <t xml:space="preserve">Врста извјештаја </t>
  </si>
  <si>
    <t xml:space="preserve">Рок достављања </t>
  </si>
  <si>
    <t xml:space="preserve">Садржај извјештаја </t>
  </si>
  <si>
    <t xml:space="preserve">Веза са правилником </t>
  </si>
  <si>
    <t xml:space="preserve">БС-ЗФ </t>
  </si>
  <si>
    <t>Полугодишње</t>
  </si>
  <si>
    <t>• за прво полугодиште до 31.07. текуће пословне године</t>
  </si>
  <si>
    <t xml:space="preserve">Правилник о садржини и форми образаца финансијских извјештаја за привредна друштва, задруге, друга правна лица и предузетнике (Сл. гласник РС бр. 84/09) </t>
  </si>
  <si>
    <t>• за друго полугодиште до 30.06. наредне пословне године</t>
  </si>
  <si>
    <t xml:space="preserve">БУ-ЗФ </t>
  </si>
  <si>
    <t>подаци од почетка године до краја обрачунског периода</t>
  </si>
  <si>
    <t xml:space="preserve">ТГ-ЗФ </t>
  </si>
  <si>
    <t xml:space="preserve">ПК- ЗФ </t>
  </si>
  <si>
    <t>Правилник о садржини и форми образаца извјештаја о промјенама на капиталу (Сл. гласник РС бр. 84/09)</t>
  </si>
  <si>
    <t xml:space="preserve">Анекс ЗФ </t>
  </si>
  <si>
    <t>Правилник о додатном рачуноводственом извјештају - АНЕКС (Сл. гласник РС бр. 84/09)</t>
  </si>
  <si>
    <t xml:space="preserve">Образац Ш-ЗФ </t>
  </si>
  <si>
    <t>Извјештај о одштетним захтјевима</t>
  </si>
  <si>
    <t>до 15 -ог у мјесецу за претходни мјесец</t>
  </si>
  <si>
    <t>Закон о осигурању од одговорности за моторна возила и осталим обавезним осигурањима од одговорности -Пречишћени текст (Сл. гласник РС бр. 102/09)</t>
  </si>
  <si>
    <t xml:space="preserve">Образац Д-ЗФ </t>
  </si>
  <si>
    <t xml:space="preserve">Образац Р-ЗФ </t>
  </si>
  <si>
    <t>Извјештај о наплати регреса</t>
  </si>
  <si>
    <t xml:space="preserve">Образац КС-ЗФ </t>
  </si>
  <si>
    <t>Извјештај квалификациона структура</t>
  </si>
  <si>
    <t>НОВО -примједба</t>
  </si>
  <si>
    <t xml:space="preserve">Датум последње измјене </t>
  </si>
  <si>
    <t>Извјештај о  наплати  регреса</t>
  </si>
  <si>
    <t>Образац Р-ЗФ</t>
  </si>
  <si>
    <t>мијења се стари образац-називи колоне 1 промијењен и дио заглавља основних података</t>
  </si>
  <si>
    <t>мијења се стари образац- дио заглавља основних података</t>
  </si>
  <si>
    <t>мијења се стари образац-називи колоне 1,3,4 и додају нове колоне 15,16 и   промијењен дио заглавља основних података</t>
  </si>
  <si>
    <t>мијења се стари образац- дио заглавља основних података и брисан потпис на дну обрасца</t>
  </si>
  <si>
    <t>мијења се стари образац новим-</t>
  </si>
  <si>
    <t>Образац Анекс-ЗФ</t>
  </si>
  <si>
    <t>мијења се стари образац- дио заглавља основних података и назив обрасца</t>
  </si>
  <si>
    <t>UKUPNO</t>
  </si>
  <si>
    <t>Š-ZF</t>
  </si>
  <si>
    <t>R I J E Š E N I   O D Š T E T N I   Z A H T J E V I</t>
  </si>
  <si>
    <t>Naziv :</t>
  </si>
  <si>
    <t>Oznaka :</t>
  </si>
  <si>
    <t>Redni broj:</t>
  </si>
  <si>
    <t>R.br.</t>
  </si>
  <si>
    <t xml:space="preserve">Broj </t>
  </si>
  <si>
    <t>Iznos</t>
  </si>
  <si>
    <t>Sastavio:</t>
  </si>
  <si>
    <t>Kontakt:</t>
  </si>
  <si>
    <t>Reaktivirani</t>
  </si>
  <si>
    <t>Aktuar:</t>
  </si>
  <si>
    <t>Datum popunjavanja:</t>
  </si>
  <si>
    <t>Mjesto popunjavanja:</t>
  </si>
  <si>
    <t>u KM</t>
  </si>
  <si>
    <t>U redovnom postupku</t>
  </si>
  <si>
    <t>U sudskom postupku</t>
  </si>
  <si>
    <t>Prijavljeni zahtjevi u tekućem periodu</t>
  </si>
  <si>
    <t>Od prijavljenih u tekućem periodu i reaktiviranih</t>
  </si>
  <si>
    <t>Odbijeni zahtjevi</t>
  </si>
  <si>
    <t>Obrazac:</t>
  </si>
  <si>
    <t>Period za koji se podaci dostavljaju od:</t>
  </si>
  <si>
    <t>Period za koji se podaci dostavljaju do:</t>
  </si>
  <si>
    <t>Odgovorno lice:</t>
  </si>
  <si>
    <t>Izvještaj o odštetnim zahtjevima 
 o štetama</t>
  </si>
  <si>
    <t>Status odštetnog zahtjeva</t>
  </si>
  <si>
    <t>Rezerve za prijavljene štete (stanje na dan 31.12. prethodne godine)</t>
  </si>
  <si>
    <t xml:space="preserve">Ukupno odštetnih zahtjeva 
</t>
  </si>
  <si>
    <t>Bruto rashodi procjene šteta</t>
  </si>
  <si>
    <t>Neisplaćeni riješeni zahtjevi iz prethodnog perioda</t>
  </si>
  <si>
    <t xml:space="preserve">Isplaćeno od ukupno riješenih odštetnih zahtjeva
</t>
  </si>
  <si>
    <t xml:space="preserve">Neisplaćeni riješeni odštetni zahtjevi na kraju perioda
</t>
  </si>
  <si>
    <t xml:space="preserve">Neriješeni odštetni zahtjevi na kraju perioda </t>
  </si>
  <si>
    <t>Od rezervi za prijavljene štete</t>
  </si>
  <si>
    <t xml:space="preserve">Ukupno riješeni odštetni zahtjevi </t>
  </si>
  <si>
    <t xml:space="preserve">Ukupno riješeni i odbijeni
</t>
  </si>
  <si>
    <t>U K U P N O:</t>
  </si>
  <si>
    <t>D-ZF</t>
  </si>
  <si>
    <t>Potraživanja za doprinose tekuće godine</t>
  </si>
  <si>
    <t>Stanje dospjelih potraživanja na dan 31.12. prethodne godine</t>
  </si>
  <si>
    <t>Iznos dospjelih potraživanja po osnovu doprinosa u toku godine</t>
  </si>
  <si>
    <t>Ukupno obračunat doprinos za tekuću godinu</t>
  </si>
  <si>
    <t>Iznos mjesečne rate doprinosa</t>
  </si>
  <si>
    <t>Ukupno uplaćeni doprinos u toku godine  do dana obračunskog perioda</t>
  </si>
  <si>
    <t xml:space="preserve">Stanje dospjelih potraživanja na dan obračunskog perioda
 </t>
  </si>
  <si>
    <t>Izvještaj
o naplaćenim doprinosima</t>
  </si>
  <si>
    <t>Društvo  za osiguranje/filijala</t>
  </si>
  <si>
    <t>U  KM</t>
  </si>
  <si>
    <t>R-ZF</t>
  </si>
  <si>
    <t>Oznaka:</t>
  </si>
  <si>
    <t>Broj</t>
  </si>
  <si>
    <t>Osnov ostvarenja prava  na regres</t>
  </si>
  <si>
    <t>Regresi iz tekućeg perioda</t>
  </si>
  <si>
    <t>Ukupna potraživanja po osnovu regresa</t>
  </si>
  <si>
    <t>Regresi iz tekućeg perioda (dio kolone 5 i 6) naplaćeni u tekućem periodu</t>
  </si>
  <si>
    <t>Po sporazumu</t>
  </si>
  <si>
    <t>Po sudskom postupku</t>
  </si>
  <si>
    <t>Potraživanja za regrese iz prethodnog perioda (stanje na dan 31.12. prethodne godine)</t>
  </si>
  <si>
    <t>Regresi iz prethodnog perioda (dio kolone 3 i 4) naplaćeni u tekućem periodu</t>
  </si>
  <si>
    <t>Izvještaj
o  naplati  regresa</t>
  </si>
  <si>
    <t>Ukupno naplaćeni regres u izvještajnom periodu</t>
  </si>
  <si>
    <t>Ukupno otpisani regresi u izvještajnom periodu</t>
  </si>
  <si>
    <t xml:space="preserve">Potraživanja za regrese na kraju izvještajnog perioda
</t>
  </si>
  <si>
    <t>AKTIVA</t>
  </si>
  <si>
    <t>A. STALNA IMOVINA (002+008+015+021+030)</t>
  </si>
  <si>
    <t>V  ODLOŽENA PORESKA SREDSTVA</t>
  </si>
  <si>
    <t>III  ODLOŽENA PORESKA SREDSTVA</t>
  </si>
  <si>
    <t>G. POSLOVNA AKTIVA (001+031+061)</t>
  </si>
  <si>
    <t>D. VANBILANSNA AKTIVA</t>
  </si>
  <si>
    <t>B. TEKUĆA IMOVINA (032+039+060)</t>
  </si>
  <si>
    <t>V. GUBITAK IZNAD VISINE KAPITALA</t>
  </si>
  <si>
    <t>Đ. UKUPNA AKTIVA (062+063)</t>
  </si>
  <si>
    <t>BS-ZF</t>
  </si>
  <si>
    <t>POZICIJA</t>
  </si>
  <si>
    <t>II  KRATKOROČNA POTRAŽIVANjA, PLASMANI I GOTOVINA (040+046+055+058+059)</t>
  </si>
  <si>
    <t>Naziv:</t>
  </si>
  <si>
    <t>015 i 016</t>
  </si>
  <si>
    <t>027 i 028</t>
  </si>
  <si>
    <t>038 i 039</t>
  </si>
  <si>
    <t>233 i 234</t>
  </si>
  <si>
    <t>Oznaka za AOP</t>
  </si>
  <si>
    <t>I NEMATERIJALNA ULAGANjA (003 do 007)</t>
  </si>
  <si>
    <t>3. Goodwill</t>
  </si>
  <si>
    <t>II  NEKRETNINE, POSTROJENjA, OPREMA I INVESTICIONE NEKRETNINE (009 do 014)</t>
  </si>
  <si>
    <t>III  BIOLOŠKA SREDSTVA I  SREDSTVA KULTURE (016 do 020)</t>
  </si>
  <si>
    <t>IV  DUGOROČNI FINANSIJSKI PLASMANI (022 do 029)</t>
  </si>
  <si>
    <t>040, dio 049</t>
  </si>
  <si>
    <t>041, dio 049</t>
  </si>
  <si>
    <t>042, dio 049</t>
  </si>
  <si>
    <t>043, dio 049</t>
  </si>
  <si>
    <t>044, dio 049</t>
  </si>
  <si>
    <t>045, dio 049</t>
  </si>
  <si>
    <t>046, dio 049</t>
  </si>
  <si>
    <t>048, dio 049</t>
  </si>
  <si>
    <t>10 do 15</t>
  </si>
  <si>
    <t>I  ZALIHE, STALNA SREDSTVA I SREDSTVA OBUSTAVLjENOG POSLOVANjA NAMIJENjENA PRODAJI (033 do 038)</t>
  </si>
  <si>
    <t>100 do 109</t>
  </si>
  <si>
    <t>110 do 112</t>
  </si>
  <si>
    <t>130 do 139</t>
  </si>
  <si>
    <t>140 do 149</t>
  </si>
  <si>
    <t>150 do 159</t>
  </si>
  <si>
    <t>200, dio 209</t>
  </si>
  <si>
    <t>201, dio 209</t>
  </si>
  <si>
    <t>202, dio 209</t>
  </si>
  <si>
    <t>210 do 219</t>
  </si>
  <si>
    <t>220 do 229</t>
  </si>
  <si>
    <t>230, dio 239</t>
  </si>
  <si>
    <t>231, dio 239</t>
  </si>
  <si>
    <t>232, dio 239</t>
  </si>
  <si>
    <t>235, dio 239</t>
  </si>
  <si>
    <t>236, dio 239</t>
  </si>
  <si>
    <t>238, dio 239</t>
  </si>
  <si>
    <t>241 do 249</t>
  </si>
  <si>
    <t>270 do 279</t>
  </si>
  <si>
    <t>880 do 888</t>
  </si>
  <si>
    <t>280 do 289, osim 288</t>
  </si>
  <si>
    <t>Stanje na dan:</t>
  </si>
  <si>
    <t>Bilans stanja</t>
  </si>
  <si>
    <t>Ispravka vrijednosti</t>
  </si>
  <si>
    <t>Neto (4-5)</t>
  </si>
  <si>
    <t>2. Građevinski objekti</t>
  </si>
  <si>
    <t>3. Postrojenja i oprema</t>
  </si>
  <si>
    <t>3. Osnovno stado</t>
  </si>
  <si>
    <t>6. Dati avansi</t>
  </si>
  <si>
    <t>3. Gotovinski ekvivalenti i gotovina (056+057)</t>
  </si>
  <si>
    <t>b) Gotovina</t>
  </si>
  <si>
    <t>7. Finansijska sredstva koja se drže do roka dospijeća</t>
  </si>
  <si>
    <t>Iznos na dan bilansa tekuće godine</t>
  </si>
  <si>
    <t>Bruto</t>
  </si>
  <si>
    <t>1. Ulaganja u razvoj</t>
  </si>
  <si>
    <t>4. Ostala nematerijalna ulaganja</t>
  </si>
  <si>
    <t>5. Avansi i nematerijalna ulaganja u pripremi</t>
  </si>
  <si>
    <t>6. Ulaganje na tuđim nekretninama, postrojenjima i opremi</t>
  </si>
  <si>
    <t>1. Šume</t>
  </si>
  <si>
    <t>4. Sredstva kulture</t>
  </si>
  <si>
    <t>6. Finansijska sredstva raspoloživa za prodaju</t>
  </si>
  <si>
    <t xml:space="preserve">   5. Stalna sredstva i sredstva obustavljenog poslovanja namijenjena prodaji</t>
  </si>
  <si>
    <t>4. Porez na dodatu vrijednost</t>
  </si>
  <si>
    <t>Iznos na dan bilansa prethodne godine</t>
  </si>
  <si>
    <t>1. Zalihe materijala</t>
  </si>
  <si>
    <t>3. Zalihe gotovih proizvoda</t>
  </si>
  <si>
    <t>4. Zalihe robe</t>
  </si>
  <si>
    <t>d) Finansijska sredstva po fer vrijednosti kroz bilans uspjeha namijenjena trgovanju</t>
  </si>
  <si>
    <t>a) Gotovinski ekvivalenti - hartije od vrijednosti</t>
  </si>
  <si>
    <t>2. Koncesije, patenti, licence i ostala prava</t>
  </si>
  <si>
    <t>4. Investicione nekretnine</t>
  </si>
  <si>
    <t>5. Avansi i nekretnine, postrojenja, oprema i investicione nekretnine u pripremi</t>
  </si>
  <si>
    <t>a) Kupci–povezana pravna lica</t>
  </si>
  <si>
    <t>b) Kupci u zemlji</t>
  </si>
  <si>
    <t>v) Kupci u inostranstvu</t>
  </si>
  <si>
    <t>Grupa računa, račun</t>
  </si>
  <si>
    <t>3. Dugoročni krediti povezanim pravnim licima</t>
  </si>
  <si>
    <t>4. Dugoročni krediti u zemlji</t>
  </si>
  <si>
    <t>5. Dugoročni krediti u inostranstvu</t>
  </si>
  <si>
    <t>8. Ostali dugoročni finansijski plasmani</t>
  </si>
  <si>
    <t>1. Kratkoročna potraživanja (041 do 045)</t>
  </si>
  <si>
    <t>g) Potraživanja iz specifičnih poslova</t>
  </si>
  <si>
    <t>d) Druga kratkoročna potraživanja</t>
  </si>
  <si>
    <t>2. Kratkoročni finansijski plasmani (047 do 054)</t>
  </si>
  <si>
    <t>a) Kratkoročni krediti povezanim pravnim licima</t>
  </si>
  <si>
    <t>b) Kratkoročni krediti u zemlji</t>
  </si>
  <si>
    <t>v) Kratkoročni krediti u inostranstvu</t>
  </si>
  <si>
    <t>g) Dio dugoročnih finansijskih plasmana koji dospijeva za naplatu u periodu do godinu dana</t>
  </si>
  <si>
    <t>đ) Finansijska sredstva označena po fer vrijednosti kroz bilans uspjeha</t>
  </si>
  <si>
    <t>ž) Ostali kratkoročni plasmani</t>
  </si>
  <si>
    <t>5. Aktivna vremenska razgraničenja</t>
  </si>
  <si>
    <t>1. Zemljište</t>
  </si>
  <si>
    <t>2. Višegodišnji zasadi</t>
  </si>
  <si>
    <t>5. Avansi i biološka sredstva i sredstva kulture u pripremi</t>
  </si>
  <si>
    <t>1. Učešće u kapitalu zavisnih pravnih lica</t>
  </si>
  <si>
    <t>2. Učešće u kapitalu drugih pravnih lica</t>
  </si>
  <si>
    <t>2. Zalihe nedovršene proizvodnje, poluproizvoda i nedovršenih usluga</t>
  </si>
  <si>
    <t>e) Okupljene sopstvene akcije i otkupljeni sopstveni udjeli namijenjeni prodaji ili poništavanju</t>
  </si>
  <si>
    <t>V. OBAVEZE (133+142)</t>
  </si>
  <si>
    <t>IV  REZERVE (112+113)</t>
  </si>
  <si>
    <t>PASIVA</t>
  </si>
  <si>
    <t>III  EMISIONA PREMIJA</t>
  </si>
  <si>
    <t>G. POSLOVNA PASIVA (101+125+132)</t>
  </si>
  <si>
    <t>D. VANBILANSNA PASIVA</t>
  </si>
  <si>
    <t>A. KAPITAL (102-109+110+111+114+115-116+117-122)</t>
  </si>
  <si>
    <t>II  UPISANI NEUPLAĆENI KAPITAL</t>
  </si>
  <si>
    <t>IX  GUBITAK DO VISINE KAPITALA (123+124)</t>
  </si>
  <si>
    <t>Đ. UKUPNA PASIVA (161+162)</t>
  </si>
  <si>
    <t>V  REVALORIZACIONE REZERVE</t>
  </si>
  <si>
    <t>VI  NEREALIZOVANI DOBICI PO OSNOVU FINANSIJSKIH SREDSTAVA RASPOLOŽIVIH ZA PRODAJU</t>
  </si>
  <si>
    <t>VII  NEREALIZOVANI GUBICI PO OSNOVU FINANSIJSKIH SREDSTAVA RASPOLOŽIVIH ZA PRODAJU</t>
  </si>
  <si>
    <t>II  KRATKOROČNE OBAVEZE (143+148+153+154+155+156+157+158+159+160)</t>
  </si>
  <si>
    <t>330, 331 i 334</t>
  </si>
  <si>
    <t>413 i 414</t>
  </si>
  <si>
    <t>415 i 416</t>
  </si>
  <si>
    <t>424 i 425</t>
  </si>
  <si>
    <t>432 i 433</t>
  </si>
  <si>
    <t>I  OSNOVNI KAPITAL (103 do 108)</t>
  </si>
  <si>
    <t>4. Ulozi</t>
  </si>
  <si>
    <t>dio 32</t>
  </si>
  <si>
    <t>VIII  NERASPOREĐENI DOBITAK (118 do 121)</t>
  </si>
  <si>
    <t>B. DUGOROČNA REZERVISANjA (126 do 131)</t>
  </si>
  <si>
    <t>I  DUGOROČNE OBAVEZE (134 do 141)</t>
  </si>
  <si>
    <t>42 do 48</t>
  </si>
  <si>
    <t>420 do 423</t>
  </si>
  <si>
    <t>440 do 449</t>
  </si>
  <si>
    <t>450 do 458</t>
  </si>
  <si>
    <t>460 do 469</t>
  </si>
  <si>
    <t>470 do 479</t>
  </si>
  <si>
    <t>890 do 898</t>
  </si>
  <si>
    <t>4. Obaveze za zarade i naknade zarada</t>
  </si>
  <si>
    <t>1. Zakonske rezerve</t>
  </si>
  <si>
    <t>41, osim 418</t>
  </si>
  <si>
    <t>7. Odložene poreske obaveze</t>
  </si>
  <si>
    <t>2. Obaveze iz poslovanja (149 do 152)</t>
  </si>
  <si>
    <t>48 osim 481</t>
  </si>
  <si>
    <t>49, osim 495</t>
  </si>
  <si>
    <t>10. Odložene poreske obaveze</t>
  </si>
  <si>
    <t>5. Državni kapital</t>
  </si>
  <si>
    <t>6. Ostali osnovni kapital</t>
  </si>
  <si>
    <t>g) Ostale obaveze iz poslovanja</t>
  </si>
  <si>
    <t>8. Obaveze za porez na dobitak</t>
  </si>
  <si>
    <t>3. Zadružni udjeli</t>
  </si>
  <si>
    <t>2. Statutarne rezerve</t>
  </si>
  <si>
    <t>2. Neraspoređeni dobitak tekuće godine</t>
  </si>
  <si>
    <t>2. Gubitak tekuće godine</t>
  </si>
  <si>
    <t>1. Obaveze koje se mogu konvertovati u kapital</t>
  </si>
  <si>
    <t>5. Druge obaveze</t>
  </si>
  <si>
    <t>6. Porez na dodatu vrijednost</t>
  </si>
  <si>
    <t>7. Obaveze za ostale poreze, doprinose i druge dažbine</t>
  </si>
  <si>
    <t>1. Neraspoređeni dobitak ranijih godina</t>
  </si>
  <si>
    <t>4. Neto prihod od samostalne djelatnosti</t>
  </si>
  <si>
    <t>1. Gubitak ranijih godina</t>
  </si>
  <si>
    <t>1. Akcijski kapital</t>
  </si>
  <si>
    <t>3. Rezervisanja za zadržane kaucije i depozite</t>
  </si>
  <si>
    <t>5. Rezervisanja za naknade i beneficije zaposlenih</t>
  </si>
  <si>
    <t>2. Obaveze prema povezanim pravnim licima</t>
  </si>
  <si>
    <t>a) Primljeni avansi, depoziti i kaucije</t>
  </si>
  <si>
    <t>6. Ostala dugoročna rezervisanja</t>
  </si>
  <si>
    <t>3. Obaveze po emitovanim dugoročnim hartijama od vrijednosti</t>
  </si>
  <si>
    <t>4. Dugoročni krediti</t>
  </si>
  <si>
    <t>5. Dugoročne obaveze po finansijskom lizingu</t>
  </si>
  <si>
    <t>6. Dugoročne obaveze po fer vrijednosti kroz bilans uspjeha</t>
  </si>
  <si>
    <t>8. Ostale dugoročne obaveze</t>
  </si>
  <si>
    <t>1. Kratkoročne finansijske obaveze (144 do 147)</t>
  </si>
  <si>
    <t>a) Kratkoročni krediti i obaveze po emitovanim kratkoročnim hartijama od vrijednosti</t>
  </si>
  <si>
    <t>b) Dio dugoročnih finansijskih obaveza koji za plaćanje dospijeva u periodu do godinu dana</t>
  </si>
  <si>
    <t>v) Kratkoročne obaveze po fer vrijednosti kroz bilans uspjeha</t>
  </si>
  <si>
    <t>g) Ostale kratkoročne finansijske obaveze</t>
  </si>
  <si>
    <t>b) Dobavljači - povezana pravna lica</t>
  </si>
  <si>
    <t>v) Ostali dobavljači</t>
  </si>
  <si>
    <t>3. Obaveze iz specifičnih poslova</t>
  </si>
  <si>
    <t>9. Pasivna vremenska razgraničenja</t>
  </si>
  <si>
    <t>Naziv društva:</t>
  </si>
  <si>
    <t>Oznaka društva:</t>
  </si>
  <si>
    <t>2. Udjeli društva sa ograničenom odgovornošću</t>
  </si>
  <si>
    <t>3. Neraspoređeni višak prihoda nad rashodima</t>
  </si>
  <si>
    <t>1. Rezervisanja za troškove u garantnom roku</t>
  </si>
  <si>
    <t>2. Rezervisanja za troškove obnavljanja prirodnih bogatstava</t>
  </si>
  <si>
    <t>4. Rezervisanja za troškove restrukturiranja</t>
  </si>
  <si>
    <t>B. POSLOVNI DOBITAK (201-216)</t>
  </si>
  <si>
    <t>D. DOBITAK REDOVNE AKTIVNOSTI (229+231-238)</t>
  </si>
  <si>
    <t>V. POSLOVNI GUBITAK (216-201)</t>
  </si>
  <si>
    <t>Đ. GUBITAK REDOVNE AKTIVNOSTI (230+238-231)</t>
  </si>
  <si>
    <t>J. DOBITAK PO OSNOVU USKLAĐIVANjA VRIJEDNOSTI IMOVINE (270-280)</t>
  </si>
  <si>
    <t>K. GUBITAK PO OSNOVU USKLAĐIVANjA VRIJEDNOSTI IMOVINE (280-270)</t>
  </si>
  <si>
    <t>M. DOBITAK I GUBITAK PRIJE OPOREZIVANjA</t>
  </si>
  <si>
    <t>N. TEKUĆI I ODLOŽENI POREZ NA DOBIT</t>
  </si>
  <si>
    <t>Nj. NETO DOBITAK I NETO GUBITAK PERIODA</t>
  </si>
  <si>
    <t>O.MEĐUDIVIDENDE I DRUGI VIDOVI RASPODJELE DOBITKA U TOKU PERIODA</t>
  </si>
  <si>
    <t>BU-ZF</t>
  </si>
  <si>
    <t>A. POSLOVNI PRIHODI I RASHODI</t>
  </si>
  <si>
    <t>I  POSLOVNI PRIHODI (202+206+210+211-212+213-214+215)</t>
  </si>
  <si>
    <t>II POSLOVNI RASHODI (217+218+219+222+223+226+227+228)</t>
  </si>
  <si>
    <t>G. FINANSIJSKI PRIHODI I RASHODI</t>
  </si>
  <si>
    <t>E. OSTALI PRIHODI I RASHODI</t>
  </si>
  <si>
    <t>Ž. DOBITAK PO OSNOVU OSTALIH PRIHODA I RASHODA (246-257)</t>
  </si>
  <si>
    <t>Z. GUBITAK PO OSNOVU OSTALIH PRIHODA I RASHODA (257-246)</t>
  </si>
  <si>
    <t>I. PRIHODI I RASHODI OD USKLAĐIVANjA VRIJEDNOSTI IMOVINE</t>
  </si>
  <si>
    <t>UKUPNI PRIHODI (201+231+246+270+291)</t>
  </si>
  <si>
    <t>UKUPNI RASHODI (216+238+257+280+292)</t>
  </si>
  <si>
    <t>L. PRIHODI PO OSNOVU PROMJENE RAČUNOVODSTVENIH POLITIKA I ISPRAVKE GREŠAKA IZ RANIJIH GODINA</t>
  </si>
  <si>
    <t>Lj. RASHODI PO OSNOVU PROMJENE RAČUNOVODSTVENIH POLITIKA I ISPRAVKE GREŠAKA IZ RANIJIH GODINA</t>
  </si>
  <si>
    <t>640 i 641</t>
  </si>
  <si>
    <t>642 i 643</t>
  </si>
  <si>
    <t>520 i 521</t>
  </si>
  <si>
    <t>522 i 529</t>
  </si>
  <si>
    <t>690 i 691</t>
  </si>
  <si>
    <t>590 i 591</t>
  </si>
  <si>
    <t>650 do 659</t>
  </si>
  <si>
    <t>500 do 502</t>
  </si>
  <si>
    <t>510 do 513</t>
  </si>
  <si>
    <t>530 do 539</t>
  </si>
  <si>
    <t>541 do 549</t>
  </si>
  <si>
    <t>I  FINANSIJSKI PRIHODI (232 do 237)</t>
  </si>
  <si>
    <t>II  FINANSIJSKI RASHODI (239 do 243)</t>
  </si>
  <si>
    <t>I  OSTALI PRIHODI (247 do 256)</t>
  </si>
  <si>
    <t>II  OSTALI RASHODI (258 do 267)</t>
  </si>
  <si>
    <t>I  PRIHODI OD USKLAĐIVANjA VRIJEDNOSTI IMOVINE (271 do 279)</t>
  </si>
  <si>
    <t>II  RASHODI OD USKLAĐIVANjA VRIJEDNOSTI IMOVINE (281 do 288)</t>
  </si>
  <si>
    <t>dio 722</t>
  </si>
  <si>
    <t>55 osim 555 i 556</t>
  </si>
  <si>
    <t>1. Nabavna vrijednost prodate robe</t>
  </si>
  <si>
    <t>2. Obezvrjeđenje nekretnina, postrojenja i opreme</t>
  </si>
  <si>
    <t>8. Obezvrjeđenje ostale imovine</t>
  </si>
  <si>
    <t>1. Dobitak prije oporezivanja (244+268+289+291-292)</t>
  </si>
  <si>
    <t>8. Naplaćena otpisana potraživanja</t>
  </si>
  <si>
    <t>Tekuća godina</t>
  </si>
  <si>
    <t>3. Pozitivne kursne razlike</t>
  </si>
  <si>
    <t>3. Negativne kursne razlike</t>
  </si>
  <si>
    <t>2. Gubitak prije oporezivanja (245+269+290+292-291)</t>
  </si>
  <si>
    <t>1. Neto dobitak tekuće godine (293-294-295-296+297)</t>
  </si>
  <si>
    <t>2. Neto gubitak tekuće godine (294-293+295+296-297)</t>
  </si>
  <si>
    <t>Bilans uspjeha</t>
  </si>
  <si>
    <t>Prethodna godina</t>
  </si>
  <si>
    <t>1. Prihodi od prodaje robe (203 do 205)</t>
  </si>
  <si>
    <t>8. Ostali poslovni prihodi</t>
  </si>
  <si>
    <t>2. Prihodi od kamata</t>
  </si>
  <si>
    <t>4. Prihodi od efekata valutne klauzule</t>
  </si>
  <si>
    <t>6. Ostali finansijski prihodi</t>
  </si>
  <si>
    <t>2. Rashodi kamata</t>
  </si>
  <si>
    <t>4. Rashodi po osnovu valutne klauzule</t>
  </si>
  <si>
    <t>5. Ostali finansijski rashodi</t>
  </si>
  <si>
    <t>9. Rashodi po osnovu ispravke vrijednosti i otpisa potraživanja</t>
  </si>
  <si>
    <t>10. Rashodi po osnovu rashodovanja zaliha materijala i robe i ostali rashodi</t>
  </si>
  <si>
    <t>1. Prihodi od usklađivanja vrijednosti nematerijalnih ulaganja</t>
  </si>
  <si>
    <t>2. Prihodi od usklađivanja vrijednosti nekretnina, postrojenja i opreme</t>
  </si>
  <si>
    <t>6. Prihodi od usklađivanja vrijednosti zaliha materijala i robe</t>
  </si>
  <si>
    <t>8. Prihodi od usklađivanja vrijednosti kapitala</t>
  </si>
  <si>
    <t>9. Prihodi od usklađivanja vrijednosti ostale imovine</t>
  </si>
  <si>
    <t>1. Obezvrjeđenje nematerijalnih ulaganja</t>
  </si>
  <si>
    <t>6. Obezvrjeđenje zaliha materijala i robe</t>
  </si>
  <si>
    <t>1. Poreski rashodi perioda</t>
  </si>
  <si>
    <t>2. Odloženi poreski rashodi perioda</t>
  </si>
  <si>
    <t>3. Odloženi poreski prihodi perioda</t>
  </si>
  <si>
    <t>a) Prihodi od prodaje robe povezanim pravnim licima</t>
  </si>
  <si>
    <t>1. Finansijski prihodi od povezanih pravnih lica</t>
  </si>
  <si>
    <t>1. Finansijski rashodi po osnovu odnosa povezanih pravnih lica</t>
  </si>
  <si>
    <t>1. Dobici po osnovu prodaje nematerijalnih ulaganja, nekretnina, postrojenja i opreme</t>
  </si>
  <si>
    <t>2. Dobici po osnovu prodaje investicionih nekretnina</t>
  </si>
  <si>
    <t>4. Dobici po osnovu prodaje sredstava obustavljenog poslovanja</t>
  </si>
  <si>
    <t>6. Dobici po osnovu prodaje materijala</t>
  </si>
  <si>
    <t>1. Gubici po osnovu prodaje i rashodovanja nematerijalnih ulaganja, nekretnina, postrojenja i opreme</t>
  </si>
  <si>
    <t>2. Gubici po osnovu prodaje i rashodovanja investicionih nekretnina</t>
  </si>
  <si>
    <t>4. Gubici po osnovu prodaje sredstava obustavljenog poslovanja</t>
  </si>
  <si>
    <t>6. Gubici po osnovu prodatog materijala</t>
  </si>
  <si>
    <t>Dio neto dobitka/gubitka koji pripada većinskim vlasnicima</t>
  </si>
  <si>
    <t>Dio neto dobitka/gubitka koji pripada manjinskim vlasnicima</t>
  </si>
  <si>
    <t>Razrijeđena zarada po akciji</t>
  </si>
  <si>
    <t>2. Prihodi od prodaje učinaka (207 do 209)</t>
  </si>
  <si>
    <t>a) Prihodi od prodaje učinaka povezanim pravnim licima</t>
  </si>
  <si>
    <t>4. Povećanje vrijednosti zaliha učinaka</t>
  </si>
  <si>
    <t>5. Smanjenje vrijednosti zaliha učinaka</t>
  </si>
  <si>
    <t>b) Ostali lični rashodi</t>
  </si>
  <si>
    <t>7. Manjkovi, izuzimajući manjkove zaliha učinaka</t>
  </si>
  <si>
    <t>3. Prihodi od usklađivanja vrijednosti investicionih nekretnina za koje se obračunava amortizacija</t>
  </si>
  <si>
    <t>5. Prihodi od usklađivanja vrijednosti dugoročnih finansijskih plasmana i fin. sredstava raspoloživih za prodaju</t>
  </si>
  <si>
    <t>7. Prihodi od usklađivanja vrijednosti kratkoročnih finansijskih plasmana</t>
  </si>
  <si>
    <t>3. Obezvrjeđenje investicionih nekretnina za koje se obračunava amortizacija</t>
  </si>
  <si>
    <t>5. Obezvrjeđenje dugoročnih finansijskih plasmana i finansijskih sredstava raspoloživih za prodaju</t>
  </si>
  <si>
    <t>7. Obezvrjeđenje kratkoročnih finansijskih plasmana</t>
  </si>
  <si>
    <t>Obična zarada po akciji</t>
  </si>
  <si>
    <t>Prosječan broj zaposlenih po osnovu časova rada</t>
  </si>
  <si>
    <t>Prosječan broj zaposlenih po osnovu stanja na kraju mjeseca</t>
  </si>
  <si>
    <t>b) Prihodi od prodaje robe na domaćem tržištu</t>
  </si>
  <si>
    <t>v) Prihodi od prodaje robe na inostranom tržištu</t>
  </si>
  <si>
    <t>b) Prihodi od prodaje učinaka na domaćem tržištu</t>
  </si>
  <si>
    <t>v) Prihodi od prodaje učinaka na inostranom tržištu</t>
  </si>
  <si>
    <t>3. Prihodi od aktiviranja ili potrošnje robe i učinaka</t>
  </si>
  <si>
    <t>6. Povećanje vrijednosti investicionih nekretnina i bioloških sredstava koja se ne amortizuju</t>
  </si>
  <si>
    <t>7. Smanjenje vrijednosti investicionih nekretnina i bioloških sredstava koja se ne amortizuju</t>
  </si>
  <si>
    <t>2. Troškovi materijala</t>
  </si>
  <si>
    <t>3. Troškovi zarada, naknada zarada i ostalih ličnih rashoda (220+221)</t>
  </si>
  <si>
    <t>a) Troškovi bruto zarada i bruto naknada zarada</t>
  </si>
  <si>
    <t>4. Troškovi proizvodnih usluga</t>
  </si>
  <si>
    <t>5. Troškovi amortizacije i rezervisanja (224+225)</t>
  </si>
  <si>
    <t>a) Troškovi amortizacije</t>
  </si>
  <si>
    <t>b) Troškovi rezervisanja</t>
  </si>
  <si>
    <t>6. Nematerijalni troškovi (bez poreza i doprinosa)</t>
  </si>
  <si>
    <t>7. Troškovi poreza</t>
  </si>
  <si>
    <t>8. Troškovi doprinosa</t>
  </si>
  <si>
    <t>5. Prihodi od učešća u dobitku zajedničkih ulaganja</t>
  </si>
  <si>
    <t>3. Dobici po osnovu prodaje bioloških sredstava</t>
  </si>
  <si>
    <t>5. Dobici po osnovu prodaje učešća u kapitalu i dugoročnih HOV</t>
  </si>
  <si>
    <t>7. Viškovi, izuzimajući viškove zaliha učinaka</t>
  </si>
  <si>
    <t>9. Prihodi po osnovu ugovorene zaštite od rizika, koji ne ispunjavaju uslove da se iskažu u okviru revalorizacionih rezervi</t>
  </si>
  <si>
    <t>10. Prihodi od smanjenja obaveza, ukidanja neiskorištenih dugoročnih rezervisanja i ostali nepomenuti prihodi</t>
  </si>
  <si>
    <t>3. Gubici po osnovu prodaje i rashodovanja bioloških sredstava</t>
  </si>
  <si>
    <t>5. Gubici po osnovu prodaje učešća u kapitalu i dugoročnih HOV</t>
  </si>
  <si>
    <t>8. Rashodi po osnovu zaštite od rizika</t>
  </si>
  <si>
    <t>4. Prihodi od usklađivanja vrijednosti bioloških sredstva za koje se obračunava amortizacija</t>
  </si>
  <si>
    <t>4. Obezvrjeđenje bioloških sredstva za koja se obračunava amortizacija</t>
  </si>
  <si>
    <t>B. TOKOVI GOTOVINE IZ AKTIVNOSTI INVESTIRANjA</t>
  </si>
  <si>
    <t>I  PRILIVI GOTOVINE IZ AKTIVNOSTI INVESTIRANjA (314 DO 319)</t>
  </si>
  <si>
    <t>II  ODLIVI GOTOVINE IZ AKTIVNOSTI INVESTIRANjA (321 DO 324)</t>
  </si>
  <si>
    <t>III  NETO PRILIV GOTOVINE IZ AKTIVNOSTI INVESTIRANjA (313-320)</t>
  </si>
  <si>
    <t>IV  NETO ODLIV GOTOVINE IZ AKTIVNOSTI INVESTIRANjA (320-313)</t>
  </si>
  <si>
    <t>Đ. NETO PRILIV GOTOVINE (341-342)</t>
  </si>
  <si>
    <t>E. NETO ODLIV GOTOVINE (342-341)</t>
  </si>
  <si>
    <t>G. UKUPNI PRILIVI GOTOVINE (301+313+327)</t>
  </si>
  <si>
    <t>D. UKUPNI ODLIVI GOTOVINE (305+320+332)</t>
  </si>
  <si>
    <t>TG-ZF</t>
  </si>
  <si>
    <t>V. TOKOVI GOTOVINE IZ AKTIVNOSTI FINANSIRANjA</t>
  </si>
  <si>
    <t>I  PRILIV GOTOVINE IZ AKTIVNOSTI FINANSIRANjA (328 DO 331)</t>
  </si>
  <si>
    <t>II  ODLIVI GOTOVINE IZ AKTIVNOSTI FINANSIRANjA (333 DO 338)</t>
  </si>
  <si>
    <t>III NETO PRILIV GOTOVINE IZ AKTIVNOST FINANSIRANjA (327-332)</t>
  </si>
  <si>
    <t>IV  NETO ODLIV GOTOVINE IZ AKTIVNOSTI FINANSIRANjA (332-327)</t>
  </si>
  <si>
    <t>A. TOKOVI GOTOVINE IZ POSLOVNIH AKTIVNOSTI</t>
  </si>
  <si>
    <t>I  PRILIVI GOTOVINE IZ POSLOVNIH AKTIVNOSTI (302 DO 304)</t>
  </si>
  <si>
    <t>II  ODLIVI GOTOVINE IZ POSLOVNIH AKTIVNOSTI (306 DO 310)</t>
  </si>
  <si>
    <t>III NETO PRILIV GOTOVINE IZ POSLOVNIH AKTIVNOSTI (301-305)</t>
  </si>
  <si>
    <t>IV  NETO ODLIV GOTOVINE IZ POSLOVNIH AKTIVNOSTI (305-301)</t>
  </si>
  <si>
    <t>Ž. GOTOVINA NA POČETKU OBRAČUNSKOG PERIODA</t>
  </si>
  <si>
    <t>Z. POZITIVNE KURSNE RAZLIKE PO OSNOVU PRERAČUNA GOTOVINE</t>
  </si>
  <si>
    <t>I. NEGATIVNE KURSNE RAZLIKE PO OSNOVU PRERAČUNA GOTOVINE</t>
  </si>
  <si>
    <t>J. GOTOVINA NA KRAJU OBRAČUNSKOG PERIODA
 (345+343-344+346-347)</t>
  </si>
  <si>
    <t>4. Odlivi po osnovu poreza na dobit</t>
  </si>
  <si>
    <t>4. Prilivi po osnovu kamata</t>
  </si>
  <si>
    <t>1. Prilivi po osnovu povećanja osnovnog kapitala</t>
  </si>
  <si>
    <t>4. Odlivi po osnovu finansijskog lizinga</t>
  </si>
  <si>
    <t>3. Ostali prilivi iz poslovnih aktivnosti</t>
  </si>
  <si>
    <t>3. Odlivi po osnovu plaćenih kamata</t>
  </si>
  <si>
    <t>5. Ostali odlivi iz poslovnih aktivnosti</t>
  </si>
  <si>
    <t>5. Odlivi po osnovu isplaćenih dividendi</t>
  </si>
  <si>
    <t>1. Prilivi od kupaca i primljeni avansi</t>
  </si>
  <si>
    <t>2. Prilivi od premija, subvencija, dotacija i sl.</t>
  </si>
  <si>
    <t>2. Prilivi po osnovu prodaje akcija i udjela</t>
  </si>
  <si>
    <t>2. Odlivi po osnovu kupovine akcija i udjela</t>
  </si>
  <si>
    <t>1. Odlivi po osnovu otkupa sopstvenih akcija i udjela</t>
  </si>
  <si>
    <t>1. Odlivi po osnovu isplata dobavljačima i dati avansi</t>
  </si>
  <si>
    <t>2. Odlivi po osnovu isplata zarada, naknada zarada i ostalih ličnih rashoda</t>
  </si>
  <si>
    <t>1. Prilivi po osnovu kratkoročnih finansijskih plasmana</t>
  </si>
  <si>
    <t>6. Prilivi po osnovu ostalih dugoročnih finansijskih plasmana</t>
  </si>
  <si>
    <t>1. Odlivi po osnovu kratkoročnih finansijskih plasmana</t>
  </si>
  <si>
    <t>4. Odlivi po osnovu ostalih dugoročnih finansijskih plasmana</t>
  </si>
  <si>
    <t>2. Prilivi po osnovu dugoročnih kredita</t>
  </si>
  <si>
    <t>3. Prilivi po osnovu kratkoročnih kredita</t>
  </si>
  <si>
    <t>4. Prilivi po osnovu ostalih dugoročnih i kratkoročnih obaveza</t>
  </si>
  <si>
    <t>2. Odlivi po osnovu dugoročnih kredita</t>
  </si>
  <si>
    <t>3. Odlivi po osnovu kratkoročnih kredita</t>
  </si>
  <si>
    <t>6. Odlivi po osnovu ostalih dugoročnih i kratkoročnih obaveza</t>
  </si>
  <si>
    <t>Izvještaj o tokovima gotovine</t>
  </si>
  <si>
    <t>3. Prilivi po osnovu prodaje nematerijalnih ulaganja, nekretnina, postrojenja, opreme, investicionih nekretnina i bioloških sredstava</t>
  </si>
  <si>
    <t>5. Prilivi od dividendi i učešća u dobitku</t>
  </si>
  <si>
    <t>3. Odlivi po osnovu kupovine nematerijalnih ulaganja, nekretnina, postrojenja, opreme, investicionih nekretnina i bioloških sredstava</t>
  </si>
  <si>
    <t>UKUPNI KAPITAL</t>
  </si>
  <si>
    <t>PK-ZF</t>
  </si>
  <si>
    <t>Manjinski interes</t>
  </si>
  <si>
    <t>Vrsta promjene u kapitalu</t>
  </si>
  <si>
    <t>Akumulisani neraspoređeni    dobitak / nepokriveni gubitak</t>
  </si>
  <si>
    <t>Ukupno</t>
  </si>
  <si>
    <t>9. Objavljene dividende i drugi vidovi povećanja ili smanjenje osnovnog kapitala</t>
  </si>
  <si>
    <t>20. Objavljene dividende i drugi vidovi raspodjele dobiti i pokriće gubitka</t>
  </si>
  <si>
    <t>8. Neto dobitak / gubitak perioda iskazan u bilansu uspjeha</t>
  </si>
  <si>
    <t>19. Neto dobitak / gubitak perioda iskazan u bilansu uspjeha</t>
  </si>
  <si>
    <t>Revalorizacione rezerve (MRS 16, MRS 21 i MRS 38)</t>
  </si>
  <si>
    <t>Nerealizovani dobici/ gubici po osnovu finansijskih sredstava raspoloživih za prodaju</t>
  </si>
  <si>
    <t>4. Efekti revalorizacije materijalnih i nematerijalnih sredstava</t>
  </si>
  <si>
    <t>6. Kursne razlike nastale prevođenjem transakcija u stranoj valuti</t>
  </si>
  <si>
    <t>7. Ostali neto dobici / gubici perioda koji nisu iskazani u bilansu uspjeha</t>
  </si>
  <si>
    <t>10. Emisija akcionarskog kapitala i drugi vidovi povećanja ili smanjenja osnovnog kapitala</t>
  </si>
  <si>
    <t>15. Efekti revalorizacije materijalnih i nematerijalnih sredstava</t>
  </si>
  <si>
    <t>17. Kursne razlike nastale prevođenjem transakcija u stranoj valuti</t>
  </si>
  <si>
    <t>18. Ostali neto dobici/gubici perioda koji nisu iskazani u bilansu uspjeha</t>
  </si>
  <si>
    <t>21. Emisija akcionarskog kapitala i drugi vidovi povećanja ili smanjenja osnovnog kapitala</t>
  </si>
  <si>
    <t>2. Efekti promjena u računov. politikama</t>
  </si>
  <si>
    <t>5. Efekti revalorizacije dugoročnih finansijskih plasmana</t>
  </si>
  <si>
    <t>12. Efekti promjena u računov. politikama</t>
  </si>
  <si>
    <t>16. Efekti revalorizacije dugoročnih finansijskih plasmana</t>
  </si>
  <si>
    <t>Izvještaj o promjenama u kapitalu</t>
  </si>
  <si>
    <t>Dio kapitala koji pripada vlasnicima matičnog privrednog društva</t>
  </si>
  <si>
    <t>Akcijski kapital i udjeli u društvo sa ograničenom odgovornošću</t>
  </si>
  <si>
    <t xml:space="preserve">Ostale rezerve (emisiona premija, zakonske i statutarne rezerve, zaštita gotovinskih tokova) </t>
  </si>
  <si>
    <t>3. Efekti ispravke grešaka</t>
  </si>
  <si>
    <t>13. Efekti ispravke grešaka</t>
  </si>
  <si>
    <t>OBAVEZE I POTRAŽIVANjA</t>
  </si>
  <si>
    <t>OSTALI POSLOVNI PRIHODI (609+612+613+614+ 615+616+617)</t>
  </si>
  <si>
    <t>FINANSIJSKI I OSTALI PRIHODI</t>
  </si>
  <si>
    <t>PRIHODI OD PRODAJE UČINAKA (602+605)</t>
  </si>
  <si>
    <t>TROŠKOVI MATERIJALA</t>
  </si>
  <si>
    <t>TROŠKOVI ZARADA, NAKNADA ZARADA I OSTALIH LIČNIH RASHODA</t>
  </si>
  <si>
    <t>TROŠKOVI PROIZVODNIH USLUGA (629+630+631+632+633+634+635+636)</t>
  </si>
  <si>
    <t>NEMATERIJALNI TROŠKOVI (640+642+643+644+645+646+647+648)</t>
  </si>
  <si>
    <t>66 i 67</t>
  </si>
  <si>
    <t>534 i 535</t>
  </si>
  <si>
    <t>536 i 537</t>
  </si>
  <si>
    <t>dio 61</t>
  </si>
  <si>
    <t>dio 612</t>
  </si>
  <si>
    <t>dio 611</t>
  </si>
  <si>
    <t>dio 650</t>
  </si>
  <si>
    <t>dio 660</t>
  </si>
  <si>
    <t>dio 670</t>
  </si>
  <si>
    <t>dio 529</t>
  </si>
  <si>
    <t>dio 532</t>
  </si>
  <si>
    <t>dio 539</t>
  </si>
  <si>
    <t>dio 550</t>
  </si>
  <si>
    <t>dio 555</t>
  </si>
  <si>
    <t>dio 433</t>
  </si>
  <si>
    <t>dio 431 i 432</t>
  </si>
  <si>
    <t>Aneks-ZF</t>
  </si>
  <si>
    <t>47, osim 479</t>
  </si>
  <si>
    <t>27, osim 279</t>
  </si>
  <si>
    <t>Od toga: proizvodne usluge po ugovoru o povremenim i privremenim poslovima</t>
  </si>
  <si>
    <t>Ulazni porez na dodatu vrijednost (kumulativan promet konta)</t>
  </si>
  <si>
    <t>Porez na dodatu vrijednost plaćen pri uvozu (kumulativan promet konta)</t>
  </si>
  <si>
    <t xml:space="preserve">  Obaveze za PDV plaćen pri uvozu (kumulativan promet konta)</t>
  </si>
  <si>
    <t xml:space="preserve">  Ulaganje u istraživanje i razvoj (kumulativan promet konta)</t>
  </si>
  <si>
    <t xml:space="preserve">  Ostvareni uvoz dobara iz inostranstva</t>
  </si>
  <si>
    <t xml:space="preserve">  Ostvareni uvoz usluga iz inostranstva</t>
  </si>
  <si>
    <t xml:space="preserve">  a) Prihodi od prodaje proizvoda</t>
  </si>
  <si>
    <t xml:space="preserve">  b) Prihodi od prodaje usluga</t>
  </si>
  <si>
    <t xml:space="preserve">  b) Prihod od zakupnina</t>
  </si>
  <si>
    <t xml:space="preserve">  f) Prihod iz namjenskih izvora finansiranja (iz budžeta, fondova i dr.)</t>
  </si>
  <si>
    <t xml:space="preserve">  g) Ostali poslovni prihodi po drugim osnovima</t>
  </si>
  <si>
    <t xml:space="preserve">  Prihodi ostvareni na bazi podugovaranja</t>
  </si>
  <si>
    <t>Pozicija</t>
  </si>
  <si>
    <t xml:space="preserve">  a) Prihodi od premija, subvencija, dotacija, regresa, kompenzacija i povraćaja poreskih dažbina</t>
  </si>
  <si>
    <t xml:space="preserve">  c) Prihod od donacija</t>
  </si>
  <si>
    <t xml:space="preserve">  e) Prihod od tantijema i licenciranih prava</t>
  </si>
  <si>
    <t xml:space="preserve">  Dobici na osnovu prodaje nekretnina, postrojenja i opreme</t>
  </si>
  <si>
    <t xml:space="preserve">  Obaveze za akcize (kumulativan promet konta)</t>
  </si>
  <si>
    <t xml:space="preserve">    Prihodi od prodaje proizvoda u drugom entitetu ili Brčko Distriktu BiH</t>
  </si>
  <si>
    <t xml:space="preserve">    Prihodi od prodaje (pružanja) usluga u drugom entitetu ili Brčko Distriktu BiH</t>
  </si>
  <si>
    <t xml:space="preserve">  d) Prihod od članarina</t>
  </si>
  <si>
    <t>Naknada za autorska djela koja čine proizvodne usluge</t>
  </si>
  <si>
    <t>Obračunati (fakturisani) porez na dodatu vrijednost (kumulativan promet konta)</t>
  </si>
  <si>
    <t>Obaveze za PDV na osnovu razlike između obračunatog i akontacionog PDV-a (saldo konta)</t>
  </si>
  <si>
    <t>Potraživanja po osnovu razlike između akontacionog i obračunatog  PDV-a (saldo konta)</t>
  </si>
  <si>
    <t xml:space="preserve">  Nabavka dobara iz Federacije BiH ili Brčko Distrikta  BiH</t>
  </si>
  <si>
    <t xml:space="preserve">  Nabavka usluga iz Federacije BiH ili Brčko Distrikta  BiH</t>
  </si>
  <si>
    <t xml:space="preserve">  Plaćanja podugovaračima za rad, isporučene proizvode i usluge</t>
  </si>
  <si>
    <t>Aneks-dodatni računovodstveni izvještaj</t>
  </si>
  <si>
    <t xml:space="preserve">    Od toga: prihodi od prodaje proizvoda na inostranom tržištu</t>
  </si>
  <si>
    <t>Od toga: prihodi od prodaje (pružanja) usluga na inostranom tržištu</t>
  </si>
  <si>
    <t>Od toga: prihodi po osnovu subvencija na proizvode (subvencije koje se mogu prikazati po jedinici proizvoda, npr. vozna karta, brašno, hljeb, mlijeko i dr.)</t>
  </si>
  <si>
    <t>Prihodi po osnovu subvencija na proizvodnju (na zapošljavanje, platu, kamatnu stopu, za smanjenje zagađenja i dr.)</t>
  </si>
  <si>
    <t xml:space="preserve">  Od toga: prihodi od učešća u dobiti (dividendi)</t>
  </si>
  <si>
    <t xml:space="preserve">  Prihodi na osnovu ugovorene zaštite od rizika</t>
  </si>
  <si>
    <t>Od toga: troškovi goriva i energije</t>
  </si>
  <si>
    <t>Od toga: troškovi bruto naknada članovima upravnog i nadzornog odbora</t>
  </si>
  <si>
    <t>Troškovi dnevnica na službenom putu</t>
  </si>
  <si>
    <t>Troškovi smještaja, ishrane i prevoza na službenom putu</t>
  </si>
  <si>
    <t xml:space="preserve">  a) Troškovi usluga na izradi učinaka</t>
  </si>
  <si>
    <t xml:space="preserve">  b) Troškovi transportnih usluga</t>
  </si>
  <si>
    <t xml:space="preserve">  c) Troškovi za usluge tekućeg održavanja osnovnih sredstava</t>
  </si>
  <si>
    <t xml:space="preserve">  d) Troškovi za usluge investicionog održavanja osnovnih sredstava</t>
  </si>
  <si>
    <t xml:space="preserve">  e) Troškovi zakupa</t>
  </si>
  <si>
    <t xml:space="preserve">  f) Troškovi sajmova, reklame i propagande</t>
  </si>
  <si>
    <t xml:space="preserve">  g) Troškovi istraživanja i troškovi razvoja koji se ne kapitalizuju</t>
  </si>
  <si>
    <t xml:space="preserve">  h) Troškovi ostalih usluga</t>
  </si>
  <si>
    <t>Troškovi neproizvodnih usluga</t>
  </si>
  <si>
    <t>Od toga: troškovi stručnog obrazovanja i usavršavanja zaposlenih</t>
  </si>
  <si>
    <t>Troškovi reprezentacije</t>
  </si>
  <si>
    <t>Troškovi premije osiguranja</t>
  </si>
  <si>
    <t>Troškovi platnog prometa</t>
  </si>
  <si>
    <t>Troškovi članarina</t>
  </si>
  <si>
    <t>Troškovi poreza na proizvode, carine, boravišne takse, porez na igre na sreću i sl.</t>
  </si>
  <si>
    <t>Troškovi poreza na proizvodnju: na imovinu, na zemšište, za korišćenje voda i šuma, za protivpožarnu zaštitu i sl.</t>
  </si>
  <si>
    <t>Ostali nematerijalni troškovi</t>
  </si>
  <si>
    <t xml:space="preserve">  Ukupan broj odrađenih časova rada (efektivni časovi rada bez bolovanja, godišnjih odmora, državnih praznika i sl.)</t>
  </si>
  <si>
    <t>KV</t>
  </si>
  <si>
    <t>VKV</t>
  </si>
  <si>
    <t>NK</t>
  </si>
  <si>
    <t>PK</t>
  </si>
  <si>
    <t>MR</t>
  </si>
  <si>
    <t>DR</t>
  </si>
  <si>
    <t>NS</t>
  </si>
  <si>
    <t>SSS</t>
  </si>
  <si>
    <t>VSS</t>
  </si>
  <si>
    <t>U K U P N O</t>
  </si>
  <si>
    <t>VŠS</t>
  </si>
  <si>
    <t xml:space="preserve">Broj zaposlenih </t>
  </si>
  <si>
    <t>Obrazac: KS-ZF</t>
  </si>
  <si>
    <t>Kvalifikacija</t>
  </si>
  <si>
    <t xml:space="preserve">Izvještaj o kvalifikacionoj strukturi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</si>
</sst>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00"/>
    <numFmt numFmtId="165" formatCode="[$-11C1A]dd\.mm\.yyyy;@"/>
    <numFmt numFmtId="166" formatCode="#;;"/>
    <numFmt numFmtId="167" formatCode="000;;"/>
  </numFmts>
  <fonts count="26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8"/>
      <color indexed="81"/>
      <name val="Tahoma"/>
      <family val="2"/>
    </font>
    <font>
      <sz val="10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rgb="FF666666"/>
      <name val="Times New Roman"/>
      <family val="1"/>
      <charset val="204"/>
    </font>
    <font>
      <sz val="10"/>
      <color rgb="FFFF0000"/>
      <name val="Arial"/>
      <family val="2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167" fontId="6" fillId="0" borderId="0" applyFill="0" applyBorder="0">
      <alignment horizontal="center" vertical="center"/>
      <protection hidden="1"/>
    </xf>
    <xf numFmtId="43" fontId="1" fillId="0" borderId="0" applyFont="0" applyFill="0" applyBorder="0" applyAlignment="0" applyProtection="0"/>
    <xf numFmtId="166" fontId="6" fillId="0" borderId="0" applyFill="0" applyBorder="0">
      <alignment horizontal="center" vertical="center" wrapText="1"/>
      <protection hidden="1"/>
    </xf>
    <xf numFmtId="0" fontId="4" fillId="0" borderId="0"/>
    <xf numFmtId="0" fontId="3" fillId="0" borderId="0"/>
    <xf numFmtId="0" fontId="3" fillId="0" borderId="0"/>
    <xf numFmtId="0" fontId="4" fillId="0" borderId="0"/>
    <xf numFmtId="0" fontId="15" fillId="0" borderId="0" applyNumberFormat="0" applyFill="0" applyBorder="0" applyAlignment="0" applyProtection="0"/>
  </cellStyleXfs>
  <cellXfs count="419">
    <xf numFmtId="0" fontId="0" fillId="0" borderId="0" xfId="0"/>
    <xf numFmtId="49" fontId="7" fillId="4" borderId="0" xfId="5" applyNumberFormat="1" applyFont="1" applyFill="1" applyBorder="1" applyAlignment="1" applyProtection="1">
      <alignment horizontal="center"/>
    </xf>
    <xf numFmtId="0" fontId="8" fillId="4" borderId="0" xfId="5" applyFont="1" applyFill="1" applyBorder="1" applyAlignment="1" applyProtection="1">
      <alignment wrapText="1"/>
    </xf>
    <xf numFmtId="49" fontId="7" fillId="4" borderId="0" xfId="5" applyNumberFormat="1" applyFont="1" applyFill="1" applyBorder="1" applyAlignment="1" applyProtection="1">
      <alignment horizontal="center" vertical="center" wrapText="1"/>
    </xf>
    <xf numFmtId="0" fontId="7" fillId="4" borderId="0" xfId="5" applyFont="1" applyFill="1" applyBorder="1" applyProtection="1"/>
    <xf numFmtId="3" fontId="7" fillId="4" borderId="0" xfId="5" applyNumberFormat="1" applyFont="1" applyFill="1" applyBorder="1" applyProtection="1"/>
    <xf numFmtId="0" fontId="7" fillId="4" borderId="0" xfId="5" applyFont="1" applyFill="1" applyBorder="1"/>
    <xf numFmtId="0" fontId="7" fillId="4" borderId="0" xfId="5" applyFont="1" applyFill="1" applyBorder="1" applyAlignment="1" applyProtection="1">
      <alignment horizontal="right"/>
    </xf>
    <xf numFmtId="0" fontId="7" fillId="4" borderId="0" xfId="5" applyFont="1" applyFill="1" applyBorder="1" applyAlignment="1" applyProtection="1">
      <alignment horizontal="left"/>
    </xf>
    <xf numFmtId="0" fontId="7" fillId="4" borderId="0" xfId="0" applyFont="1" applyFill="1" applyAlignment="1" applyProtection="1"/>
    <xf numFmtId="0" fontId="7" fillId="4" borderId="0" xfId="6" applyFont="1" applyFill="1" applyAlignment="1" applyProtection="1"/>
    <xf numFmtId="165" fontId="7" fillId="4" borderId="0" xfId="0" applyNumberFormat="1" applyFont="1" applyFill="1" applyBorder="1" applyAlignment="1" applyProtection="1">
      <alignment horizontal="left"/>
    </xf>
    <xf numFmtId="3" fontId="7" fillId="4" borderId="0" xfId="5" applyNumberFormat="1" applyFont="1" applyFill="1" applyBorder="1" applyAlignment="1" applyProtection="1">
      <alignment horizontal="right"/>
    </xf>
    <xf numFmtId="0" fontId="7" fillId="0" borderId="0" xfId="5" applyFont="1"/>
    <xf numFmtId="0" fontId="7" fillId="5" borderId="1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9" fillId="5" borderId="3" xfId="4" applyFont="1" applyFill="1" applyBorder="1" applyAlignment="1" applyProtection="1">
      <alignment horizontal="center"/>
      <protection hidden="1"/>
    </xf>
    <xf numFmtId="0" fontId="9" fillId="5" borderId="3" xfId="4" quotePrefix="1" applyFont="1" applyFill="1" applyBorder="1" applyAlignment="1" applyProtection="1">
      <alignment horizontal="center"/>
      <protection hidden="1"/>
    </xf>
    <xf numFmtId="166" fontId="10" fillId="5" borderId="3" xfId="3" applyFont="1" applyFill="1" applyBorder="1">
      <alignment horizontal="center" vertical="center" wrapText="1"/>
      <protection hidden="1"/>
    </xf>
    <xf numFmtId="167" fontId="10" fillId="5" borderId="3" xfId="1" applyFont="1" applyFill="1" applyBorder="1">
      <alignment horizontal="center" vertical="center"/>
      <protection hidden="1"/>
    </xf>
    <xf numFmtId="3" fontId="9" fillId="5" borderId="3" xfId="4" applyNumberFormat="1" applyFont="1" applyFill="1" applyBorder="1" applyAlignment="1" applyProtection="1">
      <alignment horizontal="right" vertical="center"/>
      <protection hidden="1"/>
    </xf>
    <xf numFmtId="3" fontId="10" fillId="5" borderId="3" xfId="4" applyNumberFormat="1" applyFont="1" applyFill="1" applyBorder="1" applyAlignment="1" applyProtection="1">
      <alignment horizontal="right" vertical="center"/>
      <protection locked="0"/>
    </xf>
    <xf numFmtId="3" fontId="9" fillId="5" borderId="3" xfId="4" applyNumberFormat="1" applyFont="1" applyFill="1" applyBorder="1" applyAlignment="1" applyProtection="1">
      <alignment horizontal="right" vertical="center"/>
      <protection locked="0"/>
    </xf>
    <xf numFmtId="0" fontId="1" fillId="2" borderId="3" xfId="7" applyFont="1" applyFill="1" applyBorder="1" applyAlignment="1">
      <alignment horizontal="center" vertical="center" wrapText="1"/>
    </xf>
    <xf numFmtId="0" fontId="13" fillId="2" borderId="3" xfId="7" applyFont="1" applyFill="1" applyBorder="1" applyAlignment="1">
      <alignment horizontal="center" vertical="center" wrapText="1"/>
    </xf>
    <xf numFmtId="0" fontId="1" fillId="0" borderId="0" xfId="0" applyFont="1"/>
    <xf numFmtId="0" fontId="1" fillId="6" borderId="3" xfId="7" applyFont="1" applyFill="1" applyBorder="1" applyAlignment="1">
      <alignment horizontal="center" vertical="center" wrapText="1"/>
    </xf>
    <xf numFmtId="0" fontId="13" fillId="6" borderId="3" xfId="7" applyFont="1" applyFill="1" applyBorder="1" applyAlignment="1">
      <alignment horizontal="left" vertical="center" wrapText="1"/>
    </xf>
    <xf numFmtId="0" fontId="13" fillId="6" borderId="3" xfId="7" quotePrefix="1" applyFont="1" applyFill="1" applyBorder="1" applyAlignment="1">
      <alignment horizontal="left" vertical="center" wrapText="1"/>
    </xf>
    <xf numFmtId="0" fontId="13" fillId="6" borderId="3" xfId="7" applyFont="1" applyFill="1" applyBorder="1" applyAlignment="1">
      <alignment horizontal="center" vertical="center" wrapText="1"/>
    </xf>
    <xf numFmtId="0" fontId="10" fillId="0" borderId="0" xfId="0" applyFont="1"/>
    <xf numFmtId="0" fontId="17" fillId="5" borderId="3" xfId="7" applyFont="1" applyFill="1" applyBorder="1" applyAlignment="1">
      <alignment horizontal="center" vertical="center" wrapText="1"/>
    </xf>
    <xf numFmtId="0" fontId="17" fillId="5" borderId="3" xfId="7" applyFont="1" applyFill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 wrapText="1"/>
    </xf>
    <xf numFmtId="0" fontId="18" fillId="0" borderId="45" xfId="8" applyFont="1" applyBorder="1" applyAlignment="1">
      <alignment vertical="center" wrapText="1"/>
    </xf>
    <xf numFmtId="22" fontId="10" fillId="0" borderId="45" xfId="0" applyNumberFormat="1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4" fillId="0" borderId="3" xfId="7" applyFont="1" applyBorder="1" applyAlignment="1">
      <alignment horizontal="center" vertical="center" wrapText="1"/>
    </xf>
    <xf numFmtId="0" fontId="9" fillId="5" borderId="3" xfId="4" applyFont="1" applyFill="1" applyBorder="1" applyAlignment="1" applyProtection="1">
      <alignment horizontal="center" vertical="center" wrapText="1"/>
      <protection hidden="1"/>
    </xf>
    <xf numFmtId="49" fontId="7" fillId="4" borderId="0" xfId="0" applyNumberFormat="1" applyFont="1" applyFill="1" applyBorder="1" applyAlignment="1" applyProtection="1">
      <protection locked="0"/>
    </xf>
    <xf numFmtId="0" fontId="7" fillId="4" borderId="0" xfId="0" applyFont="1" applyFill="1" applyProtection="1"/>
    <xf numFmtId="0" fontId="7" fillId="4" borderId="0" xfId="5" applyFont="1" applyFill="1"/>
    <xf numFmtId="0" fontId="7" fillId="0" borderId="13" xfId="5" applyFont="1" applyFill="1" applyBorder="1" applyAlignment="1">
      <alignment horizontal="center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7" fillId="0" borderId="16" xfId="5" applyFont="1" applyFill="1" applyBorder="1" applyAlignment="1">
      <alignment horizontal="center" vertical="center" wrapText="1"/>
    </xf>
    <xf numFmtId="49" fontId="7" fillId="0" borderId="18" xfId="5" applyNumberFormat="1" applyFont="1" applyFill="1" applyBorder="1" applyAlignment="1">
      <alignment horizontal="center"/>
    </xf>
    <xf numFmtId="0" fontId="7" fillId="0" borderId="19" xfId="5" applyFont="1" applyFill="1" applyBorder="1" applyAlignment="1">
      <alignment wrapText="1"/>
    </xf>
    <xf numFmtId="3" fontId="7" fillId="0" borderId="19" xfId="5" applyNumberFormat="1" applyFont="1" applyFill="1" applyBorder="1" applyAlignment="1" applyProtection="1">
      <alignment horizontal="center" wrapText="1"/>
      <protection locked="0"/>
    </xf>
    <xf numFmtId="4" fontId="7" fillId="0" borderId="19" xfId="5" applyNumberFormat="1" applyFont="1" applyFill="1" applyBorder="1" applyAlignment="1" applyProtection="1">
      <alignment horizontal="center" wrapText="1"/>
      <protection locked="0"/>
    </xf>
    <xf numFmtId="3" fontId="7" fillId="0" borderId="19" xfId="5" applyNumberFormat="1" applyFont="1" applyFill="1" applyBorder="1" applyAlignment="1" applyProtection="1">
      <alignment horizontal="center" wrapText="1"/>
    </xf>
    <xf numFmtId="4" fontId="7" fillId="0" borderId="19" xfId="5" applyNumberFormat="1" applyFont="1" applyFill="1" applyBorder="1" applyAlignment="1" applyProtection="1">
      <alignment horizontal="center" wrapText="1"/>
    </xf>
    <xf numFmtId="49" fontId="7" fillId="0" borderId="9" xfId="5" applyNumberFormat="1" applyFont="1" applyFill="1" applyBorder="1" applyAlignment="1">
      <alignment horizontal="center"/>
    </xf>
    <xf numFmtId="0" fontId="7" fillId="0" borderId="3" xfId="5" applyFont="1" applyFill="1" applyBorder="1" applyAlignment="1">
      <alignment wrapText="1"/>
    </xf>
    <xf numFmtId="3" fontId="7" fillId="0" borderId="3" xfId="5" applyNumberFormat="1" applyFont="1" applyFill="1" applyBorder="1" applyAlignment="1" applyProtection="1">
      <alignment horizontal="center" wrapText="1"/>
      <protection locked="0"/>
    </xf>
    <xf numFmtId="4" fontId="7" fillId="0" borderId="3" xfId="5" applyNumberFormat="1" applyFont="1" applyFill="1" applyBorder="1" applyAlignment="1" applyProtection="1">
      <alignment horizontal="center" wrapText="1"/>
      <protection locked="0"/>
    </xf>
    <xf numFmtId="3" fontId="7" fillId="0" borderId="3" xfId="5" applyNumberFormat="1" applyFont="1" applyFill="1" applyBorder="1" applyAlignment="1" applyProtection="1">
      <alignment horizontal="center" wrapText="1"/>
    </xf>
    <xf numFmtId="4" fontId="7" fillId="0" borderId="3" xfId="5" applyNumberFormat="1" applyFont="1" applyFill="1" applyBorder="1" applyAlignment="1" applyProtection="1">
      <alignment horizontal="center" wrapText="1"/>
    </xf>
    <xf numFmtId="0" fontId="7" fillId="0" borderId="20" xfId="5" applyFont="1" applyFill="1" applyBorder="1"/>
    <xf numFmtId="0" fontId="7" fillId="0" borderId="21" xfId="5" applyFont="1" applyFill="1" applyBorder="1" applyAlignment="1">
      <alignment horizontal="center" wrapText="1"/>
    </xf>
    <xf numFmtId="3" fontId="7" fillId="0" borderId="10" xfId="5" applyNumberFormat="1" applyFont="1" applyFill="1" applyBorder="1" applyAlignment="1">
      <alignment horizontal="center" vertical="top" wrapText="1"/>
    </xf>
    <xf numFmtId="4" fontId="7" fillId="0" borderId="10" xfId="5" applyNumberFormat="1" applyFont="1" applyFill="1" applyBorder="1" applyAlignment="1">
      <alignment horizontal="center" vertical="top" wrapText="1"/>
    </xf>
    <xf numFmtId="0" fontId="10" fillId="4" borderId="0" xfId="5" applyFont="1" applyFill="1" applyBorder="1" applyProtection="1"/>
    <xf numFmtId="0" fontId="20" fillId="4" borderId="0" xfId="5" applyFont="1" applyFill="1" applyBorder="1" applyAlignment="1" applyProtection="1">
      <alignment horizontal="right"/>
    </xf>
    <xf numFmtId="0" fontId="20" fillId="4" borderId="0" xfId="5" applyFont="1" applyFill="1" applyBorder="1" applyAlignment="1" applyProtection="1">
      <alignment horizontal="left"/>
    </xf>
    <xf numFmtId="0" fontId="10" fillId="4" borderId="0" xfId="0" applyFont="1" applyFill="1" applyProtection="1"/>
    <xf numFmtId="49" fontId="7" fillId="4" borderId="0" xfId="5" applyNumberFormat="1" applyFont="1" applyFill="1" applyBorder="1" applyAlignment="1" applyProtection="1">
      <alignment horizontal="center" vertical="center"/>
    </xf>
    <xf numFmtId="0" fontId="7" fillId="0" borderId="17" xfId="5" applyFont="1" applyFill="1" applyBorder="1" applyAlignment="1">
      <alignment horizontal="center" vertical="center" wrapText="1"/>
    </xf>
    <xf numFmtId="49" fontId="7" fillId="0" borderId="18" xfId="5" applyNumberFormat="1" applyFont="1" applyFill="1" applyBorder="1" applyAlignment="1" applyProtection="1">
      <alignment horizontal="right"/>
      <protection locked="0"/>
    </xf>
    <xf numFmtId="49" fontId="7" fillId="0" borderId="19" xfId="5" applyNumberFormat="1" applyFont="1" applyFill="1" applyBorder="1" applyAlignment="1" applyProtection="1">
      <alignment horizontal="left"/>
      <protection locked="0"/>
    </xf>
    <xf numFmtId="4" fontId="7" fillId="0" borderId="19" xfId="5" applyNumberFormat="1" applyFont="1" applyFill="1" applyBorder="1" applyAlignment="1" applyProtection="1">
      <protection locked="0"/>
    </xf>
    <xf numFmtId="4" fontId="7" fillId="0" borderId="25" xfId="5" applyNumberFormat="1" applyFont="1" applyFill="1" applyBorder="1" applyAlignment="1"/>
    <xf numFmtId="49" fontId="7" fillId="0" borderId="9" xfId="5" applyNumberFormat="1" applyFont="1" applyFill="1" applyBorder="1" applyAlignment="1" applyProtection="1">
      <alignment horizontal="right"/>
      <protection locked="0"/>
    </xf>
    <xf numFmtId="49" fontId="7" fillId="0" borderId="3" xfId="5" applyNumberFormat="1" applyFont="1" applyFill="1" applyBorder="1" applyAlignment="1" applyProtection="1">
      <alignment horizontal="left"/>
      <protection locked="0"/>
    </xf>
    <xf numFmtId="4" fontId="7" fillId="0" borderId="3" xfId="5" applyNumberFormat="1" applyFont="1" applyFill="1" applyBorder="1" applyAlignment="1" applyProtection="1">
      <protection locked="0"/>
    </xf>
    <xf numFmtId="4" fontId="7" fillId="0" borderId="8" xfId="5" applyNumberFormat="1" applyFont="1" applyFill="1" applyBorder="1" applyAlignment="1"/>
    <xf numFmtId="49" fontId="7" fillId="0" borderId="11" xfId="5" applyNumberFormat="1" applyFont="1" applyFill="1" applyBorder="1"/>
    <xf numFmtId="49" fontId="7" fillId="0" borderId="10" xfId="5" applyNumberFormat="1" applyFont="1" applyFill="1" applyBorder="1"/>
    <xf numFmtId="4" fontId="7" fillId="0" borderId="10" xfId="5" applyNumberFormat="1" applyFont="1" applyFill="1" applyBorder="1"/>
    <xf numFmtId="4" fontId="7" fillId="0" borderId="12" xfId="5" applyNumberFormat="1" applyFont="1" applyFill="1" applyBorder="1"/>
    <xf numFmtId="0" fontId="10" fillId="4" borderId="0" xfId="5" applyFont="1" applyFill="1"/>
    <xf numFmtId="3" fontId="21" fillId="4" borderId="0" xfId="5" applyNumberFormat="1" applyFont="1" applyFill="1" applyBorder="1" applyProtection="1"/>
    <xf numFmtId="49" fontId="7" fillId="4" borderId="0" xfId="0" applyNumberFormat="1" applyFont="1" applyFill="1" applyBorder="1" applyAlignment="1" applyProtection="1">
      <alignment horizontal="left"/>
    </xf>
    <xf numFmtId="1" fontId="7" fillId="4" borderId="0" xfId="0" applyNumberFormat="1" applyFont="1" applyFill="1" applyBorder="1" applyAlignment="1" applyProtection="1">
      <alignment horizontal="left"/>
    </xf>
    <xf numFmtId="3" fontId="21" fillId="4" borderId="0" xfId="5" applyNumberFormat="1" applyFont="1" applyFill="1" applyBorder="1" applyAlignment="1" applyProtection="1">
      <alignment horizontal="right"/>
    </xf>
    <xf numFmtId="0" fontId="7" fillId="0" borderId="13" xfId="5" applyFont="1" applyFill="1" applyBorder="1" applyAlignment="1">
      <alignment horizontal="center"/>
    </xf>
    <xf numFmtId="0" fontId="7" fillId="0" borderId="15" xfId="5" applyFont="1" applyFill="1" applyBorder="1" applyAlignment="1">
      <alignment horizontal="center" vertical="center"/>
    </xf>
    <xf numFmtId="0" fontId="7" fillId="0" borderId="16" xfId="5" applyFont="1" applyFill="1" applyBorder="1" applyAlignment="1">
      <alignment horizontal="center" vertical="center"/>
    </xf>
    <xf numFmtId="0" fontId="7" fillId="0" borderId="26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/>
    </xf>
    <xf numFmtId="3" fontId="7" fillId="0" borderId="19" xfId="5" applyNumberFormat="1" applyFont="1" applyFill="1" applyBorder="1" applyProtection="1">
      <protection locked="0"/>
    </xf>
    <xf numFmtId="4" fontId="7" fillId="0" borderId="19" xfId="5" applyNumberFormat="1" applyFont="1" applyFill="1" applyBorder="1" applyProtection="1">
      <protection locked="0"/>
    </xf>
    <xf numFmtId="3" fontId="7" fillId="0" borderId="19" xfId="5" applyNumberFormat="1" applyFont="1" applyFill="1" applyBorder="1" applyProtection="1"/>
    <xf numFmtId="4" fontId="7" fillId="0" borderId="19" xfId="5" applyNumberFormat="1" applyFont="1" applyFill="1" applyBorder="1"/>
    <xf numFmtId="4" fontId="7" fillId="0" borderId="19" xfId="5" applyNumberFormat="1" applyFont="1" applyFill="1" applyBorder="1" applyProtection="1"/>
    <xf numFmtId="3" fontId="7" fillId="0" borderId="3" xfId="5" applyNumberFormat="1" applyFont="1" applyFill="1" applyBorder="1" applyProtection="1">
      <protection locked="0"/>
    </xf>
    <xf numFmtId="4" fontId="7" fillId="0" borderId="3" xfId="5" applyNumberFormat="1" applyFont="1" applyFill="1" applyBorder="1" applyProtection="1">
      <protection locked="0"/>
    </xf>
    <xf numFmtId="3" fontId="7" fillId="0" borderId="3" xfId="5" applyNumberFormat="1" applyFont="1" applyFill="1" applyBorder="1" applyProtection="1"/>
    <xf numFmtId="3" fontId="7" fillId="0" borderId="10" xfId="5" applyNumberFormat="1" applyFont="1" applyFill="1" applyBorder="1"/>
    <xf numFmtId="3" fontId="7" fillId="0" borderId="10" xfId="5" applyNumberFormat="1" applyFont="1" applyFill="1" applyBorder="1" applyProtection="1"/>
    <xf numFmtId="4" fontId="7" fillId="0" borderId="10" xfId="5" applyNumberFormat="1" applyFont="1" applyFill="1" applyBorder="1" applyProtection="1"/>
    <xf numFmtId="0" fontId="10" fillId="4" borderId="0" xfId="4" applyFont="1" applyFill="1" applyBorder="1" applyProtection="1"/>
    <xf numFmtId="0" fontId="10" fillId="0" borderId="0" xfId="4" applyFont="1" applyFill="1" applyBorder="1" applyProtection="1"/>
    <xf numFmtId="49" fontId="7" fillId="4" borderId="0" xfId="4" applyNumberFormat="1" applyFont="1" applyFill="1" applyBorder="1" applyAlignment="1" applyProtection="1">
      <alignment horizontal="center"/>
    </xf>
    <xf numFmtId="0" fontId="8" fillId="4" borderId="0" xfId="4" applyFont="1" applyFill="1" applyBorder="1" applyAlignment="1" applyProtection="1">
      <alignment wrapText="1"/>
    </xf>
    <xf numFmtId="49" fontId="7" fillId="4" borderId="0" xfId="4" applyNumberFormat="1" applyFont="1" applyFill="1" applyBorder="1" applyAlignment="1" applyProtection="1">
      <alignment horizontal="center" vertical="center" wrapText="1"/>
    </xf>
    <xf numFmtId="0" fontId="20" fillId="4" borderId="0" xfId="4" applyFont="1" applyFill="1" applyBorder="1" applyAlignment="1" applyProtection="1">
      <alignment horizontal="right"/>
    </xf>
    <xf numFmtId="0" fontId="20" fillId="4" borderId="0" xfId="4" applyFont="1" applyFill="1" applyBorder="1" applyAlignment="1" applyProtection="1">
      <alignment horizontal="left"/>
    </xf>
    <xf numFmtId="0" fontId="22" fillId="4" borderId="0" xfId="0" applyFont="1" applyFill="1"/>
    <xf numFmtId="0" fontId="10" fillId="4" borderId="0" xfId="0" applyFont="1" applyFill="1"/>
    <xf numFmtId="0" fontId="7" fillId="4" borderId="0" xfId="0" applyFont="1" applyFill="1" applyAlignment="1"/>
    <xf numFmtId="0" fontId="10" fillId="0" borderId="0" xfId="4" applyFont="1" applyFill="1" applyProtection="1"/>
    <xf numFmtId="0" fontId="23" fillId="4" borderId="0" xfId="4" applyFont="1" applyFill="1" applyProtection="1"/>
    <xf numFmtId="0" fontId="10" fillId="4" borderId="0" xfId="4" applyFont="1" applyFill="1" applyProtection="1"/>
    <xf numFmtId="0" fontId="10" fillId="0" borderId="0" xfId="4" applyFont="1" applyProtection="1"/>
    <xf numFmtId="0" fontId="12" fillId="0" borderId="3" xfId="4" applyFont="1" applyFill="1" applyBorder="1" applyAlignment="1" applyProtection="1">
      <alignment horizontal="center" vertical="center"/>
    </xf>
    <xf numFmtId="0" fontId="12" fillId="0" borderId="3" xfId="4" applyFont="1" applyFill="1" applyBorder="1" applyAlignment="1" applyProtection="1">
      <alignment horizontal="center"/>
    </xf>
    <xf numFmtId="0" fontId="12" fillId="0" borderId="4" xfId="4" applyFont="1" applyFill="1" applyBorder="1" applyAlignment="1" applyProtection="1">
      <alignment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0" fillId="4" borderId="0" xfId="4" applyFont="1" applyFill="1" applyAlignment="1" applyProtection="1">
      <alignment wrapText="1"/>
    </xf>
    <xf numFmtId="0" fontId="10" fillId="0" borderId="0" xfId="4" applyFont="1" applyAlignment="1" applyProtection="1">
      <alignment wrapText="1"/>
    </xf>
    <xf numFmtId="0" fontId="10" fillId="4" borderId="0" xfId="4" applyFont="1" applyFill="1" applyAlignment="1" applyProtection="1">
      <alignment horizontal="center"/>
    </xf>
    <xf numFmtId="0" fontId="10" fillId="4" borderId="0" xfId="4" applyFont="1" applyFill="1" applyAlignment="1" applyProtection="1">
      <alignment horizontal="right"/>
    </xf>
    <xf numFmtId="0" fontId="10" fillId="0" borderId="0" xfId="4" applyFont="1" applyAlignment="1" applyProtection="1">
      <alignment horizontal="center"/>
    </xf>
    <xf numFmtId="0" fontId="24" fillId="0" borderId="0" xfId="4" applyFont="1" applyProtection="1"/>
    <xf numFmtId="1" fontId="10" fillId="0" borderId="0" xfId="4" applyNumberFormat="1" applyFont="1" applyAlignment="1" applyProtection="1">
      <alignment horizontal="center" vertical="center"/>
    </xf>
    <xf numFmtId="0" fontId="10" fillId="0" borderId="0" xfId="4" applyFont="1" applyAlignment="1" applyProtection="1">
      <alignment vertical="center"/>
    </xf>
    <xf numFmtId="164" fontId="10" fillId="0" borderId="0" xfId="4" applyNumberFormat="1" applyFont="1" applyAlignment="1" applyProtection="1">
      <alignment vertical="center"/>
    </xf>
    <xf numFmtId="164" fontId="10" fillId="0" borderId="0" xfId="4" applyNumberFormat="1" applyFont="1" applyAlignment="1" applyProtection="1">
      <alignment horizontal="center" vertical="center"/>
    </xf>
    <xf numFmtId="0" fontId="7" fillId="3" borderId="0" xfId="4" applyFont="1" applyFill="1" applyBorder="1" applyAlignment="1" applyProtection="1">
      <alignment horizontal="center" vertical="center"/>
    </xf>
    <xf numFmtId="164" fontId="8" fillId="3" borderId="0" xfId="4" applyNumberFormat="1" applyFont="1" applyFill="1" applyBorder="1" applyAlignment="1" applyProtection="1">
      <alignment horizontal="center" vertical="center"/>
    </xf>
    <xf numFmtId="4" fontId="8" fillId="3" borderId="0" xfId="4" applyNumberFormat="1" applyFont="1" applyFill="1" applyBorder="1" applyAlignment="1" applyProtection="1">
      <alignment horizontal="right" vertical="center"/>
    </xf>
    <xf numFmtId="0" fontId="8" fillId="5" borderId="1" xfId="4" applyFont="1" applyFill="1" applyBorder="1" applyAlignment="1" applyProtection="1">
      <alignment vertical="center"/>
    </xf>
    <xf numFmtId="0" fontId="8" fillId="5" borderId="1" xfId="4" applyFont="1" applyFill="1" applyBorder="1" applyAlignment="1" applyProtection="1">
      <alignment horizontal="right" vertical="center" indent="1"/>
    </xf>
    <xf numFmtId="0" fontId="8" fillId="0" borderId="3" xfId="4" applyFont="1" applyFill="1" applyBorder="1" applyAlignment="1" applyProtection="1">
      <alignment horizontal="center" vertical="center"/>
    </xf>
    <xf numFmtId="0" fontId="8" fillId="0" borderId="3" xfId="4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center"/>
    </xf>
    <xf numFmtId="0" fontId="8" fillId="0" borderId="3" xfId="4" applyFont="1" applyFill="1" applyBorder="1" applyAlignment="1" applyProtection="1"/>
    <xf numFmtId="0" fontId="8" fillId="0" borderId="4" xfId="4" applyFont="1" applyFill="1" applyBorder="1" applyAlignment="1" applyProtection="1">
      <alignment vertical="center"/>
    </xf>
    <xf numFmtId="0" fontId="8" fillId="0" borderId="5" xfId="4" applyFont="1" applyFill="1" applyBorder="1" applyAlignment="1" applyProtection="1"/>
    <xf numFmtId="4" fontId="8" fillId="0" borderId="3" xfId="4" applyNumberFormat="1" applyFont="1" applyFill="1" applyBorder="1" applyAlignment="1" applyProtection="1"/>
    <xf numFmtId="0" fontId="7" fillId="0" borderId="3" xfId="4" applyFont="1" applyFill="1" applyBorder="1" applyAlignment="1" applyProtection="1">
      <alignment horizontal="center" vertical="center"/>
    </xf>
    <xf numFmtId="164" fontId="8" fillId="0" borderId="3" xfId="4" applyNumberFormat="1" applyFont="1" applyFill="1" applyBorder="1" applyAlignment="1" applyProtection="1">
      <alignment horizontal="center" vertical="center"/>
    </xf>
    <xf numFmtId="3" fontId="8" fillId="0" borderId="3" xfId="4" applyNumberFormat="1" applyFont="1" applyFill="1" applyBorder="1" applyAlignment="1" applyProtection="1">
      <alignment horizontal="right" vertical="center"/>
    </xf>
    <xf numFmtId="3" fontId="8" fillId="0" borderId="6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horizontal="right" vertical="center"/>
      <protection locked="0"/>
    </xf>
    <xf numFmtId="3" fontId="7" fillId="0" borderId="3" xfId="4" applyNumberFormat="1" applyFont="1" applyFill="1" applyBorder="1" applyAlignment="1" applyProtection="1">
      <alignment horizontal="right" vertical="center"/>
    </xf>
    <xf numFmtId="3" fontId="7" fillId="0" borderId="6" xfId="4" applyNumberFormat="1" applyFont="1" applyFill="1" applyBorder="1" applyAlignment="1" applyProtection="1">
      <alignment horizontal="right" vertical="center"/>
      <protection locked="0"/>
    </xf>
    <xf numFmtId="0" fontId="7" fillId="0" borderId="3" xfId="4" applyFont="1" applyFill="1" applyBorder="1" applyAlignment="1" applyProtection="1">
      <alignment horizontal="center" vertical="center" wrapText="1"/>
    </xf>
    <xf numFmtId="3" fontId="8" fillId="0" borderId="3" xfId="4" applyNumberFormat="1" applyFont="1" applyFill="1" applyBorder="1" applyAlignment="1" applyProtection="1"/>
    <xf numFmtId="3" fontId="8" fillId="0" borderId="3" xfId="4" applyNumberFormat="1" applyFont="1" applyFill="1" applyBorder="1" applyAlignment="1" applyProtection="1">
      <alignment horizontal="right" vertical="center"/>
      <protection locked="0"/>
    </xf>
    <xf numFmtId="3" fontId="8" fillId="0" borderId="6" xfId="4" applyNumberFormat="1" applyFont="1" applyFill="1" applyBorder="1" applyAlignment="1" applyProtection="1">
      <alignment horizontal="right" vertical="center"/>
      <protection locked="0"/>
    </xf>
    <xf numFmtId="3" fontId="7" fillId="0" borderId="6" xfId="4" applyNumberFormat="1" applyFont="1" applyFill="1" applyBorder="1" applyAlignment="1" applyProtection="1">
      <alignment horizontal="right" vertical="center"/>
    </xf>
    <xf numFmtId="3" fontId="7" fillId="0" borderId="3" xfId="4" applyNumberFormat="1" applyFont="1" applyFill="1" applyBorder="1" applyAlignment="1" applyProtection="1">
      <alignment horizontal="right" vertical="center" wrapText="1"/>
      <protection locked="0"/>
    </xf>
    <xf numFmtId="3" fontId="7" fillId="0" borderId="6" xfId="4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4" applyFont="1" applyFill="1" applyBorder="1" applyAlignment="1" applyProtection="1">
      <alignment horizontal="center" vertical="center"/>
    </xf>
    <xf numFmtId="164" fontId="12" fillId="0" borderId="0" xfId="4" applyNumberFormat="1" applyFont="1" applyFill="1" applyBorder="1" applyAlignment="1" applyProtection="1">
      <alignment horizontal="center" vertical="center"/>
    </xf>
    <xf numFmtId="4" fontId="12" fillId="0" borderId="0" xfId="4" applyNumberFormat="1" applyFont="1" applyFill="1" applyBorder="1" applyAlignment="1" applyProtection="1">
      <alignment horizontal="right" vertical="center"/>
    </xf>
    <xf numFmtId="49" fontId="7" fillId="0" borderId="0" xfId="4" applyNumberFormat="1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wrapText="1"/>
    </xf>
    <xf numFmtId="49" fontId="7" fillId="0" borderId="0" xfId="4" applyNumberFormat="1" applyFont="1" applyFill="1" applyBorder="1" applyAlignment="1" applyProtection="1">
      <alignment horizontal="center" vertical="center" wrapText="1"/>
    </xf>
    <xf numFmtId="0" fontId="20" fillId="0" borderId="0" xfId="4" applyFont="1" applyFill="1" applyBorder="1" applyAlignment="1" applyProtection="1">
      <alignment horizontal="right"/>
    </xf>
    <xf numFmtId="0" fontId="20" fillId="0" borderId="0" xfId="4" applyFont="1" applyFill="1" applyBorder="1" applyAlignment="1" applyProtection="1">
      <alignment horizontal="left"/>
    </xf>
    <xf numFmtId="0" fontId="22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 applyProtection="1"/>
    <xf numFmtId="165" fontId="7" fillId="0" borderId="0" xfId="0" applyNumberFormat="1" applyFont="1" applyFill="1" applyBorder="1" applyAlignment="1" applyProtection="1">
      <alignment horizontal="left"/>
    </xf>
    <xf numFmtId="0" fontId="12" fillId="0" borderId="1" xfId="4" applyFont="1" applyFill="1" applyBorder="1" applyAlignment="1" applyProtection="1">
      <alignment vertical="center"/>
    </xf>
    <xf numFmtId="0" fontId="12" fillId="0" borderId="1" xfId="4" applyFont="1" applyFill="1" applyBorder="1" applyAlignment="1" applyProtection="1">
      <alignment horizontal="right" vertical="center" indent="1"/>
    </xf>
    <xf numFmtId="0" fontId="23" fillId="5" borderId="0" xfId="4" applyFont="1" applyFill="1" applyProtection="1"/>
    <xf numFmtId="0" fontId="10" fillId="5" borderId="0" xfId="4" applyFont="1" applyFill="1" applyProtection="1"/>
    <xf numFmtId="0" fontId="12" fillId="0" borderId="5" xfId="4" applyFont="1" applyFill="1" applyBorder="1" applyAlignment="1" applyProtection="1">
      <alignment vertical="center"/>
    </xf>
    <xf numFmtId="0" fontId="23" fillId="0" borderId="7" xfId="4" applyFont="1" applyFill="1" applyBorder="1" applyAlignment="1" applyProtection="1"/>
    <xf numFmtId="0" fontId="7" fillId="0" borderId="0" xfId="4" applyFont="1" applyFill="1" applyBorder="1" applyAlignment="1" applyProtection="1">
      <alignment horizontal="center" vertical="center"/>
    </xf>
    <xf numFmtId="0" fontId="8" fillId="0" borderId="0" xfId="4" applyFont="1" applyFill="1" applyBorder="1" applyAlignment="1" applyProtection="1">
      <alignment horizontal="center" vertical="center"/>
    </xf>
    <xf numFmtId="4" fontId="8" fillId="0" borderId="0" xfId="4" applyNumberFormat="1" applyFont="1" applyFill="1" applyBorder="1" applyAlignment="1" applyProtection="1">
      <alignment horizontal="right" vertical="center"/>
    </xf>
    <xf numFmtId="0" fontId="7" fillId="4" borderId="0" xfId="4" applyFont="1" applyFill="1" applyBorder="1" applyAlignment="1" applyProtection="1">
      <alignment horizontal="center" vertical="center"/>
    </xf>
    <xf numFmtId="0" fontId="8" fillId="4" borderId="0" xfId="4" applyFont="1" applyFill="1" applyBorder="1" applyAlignment="1" applyProtection="1">
      <alignment horizontal="left" vertical="center" wrapText="1"/>
    </xf>
    <xf numFmtId="0" fontId="8" fillId="4" borderId="0" xfId="4" applyFont="1" applyFill="1" applyBorder="1" applyAlignment="1" applyProtection="1">
      <alignment horizontal="center" vertical="center"/>
    </xf>
    <xf numFmtId="0" fontId="22" fillId="4" borderId="0" xfId="0" applyFont="1" applyFill="1" applyProtection="1"/>
    <xf numFmtId="3" fontId="7" fillId="4" borderId="0" xfId="4" applyNumberFormat="1" applyFont="1" applyFill="1" applyBorder="1" applyAlignment="1" applyProtection="1">
      <alignment horizontal="right" vertical="center"/>
    </xf>
    <xf numFmtId="0" fontId="8" fillId="0" borderId="8" xfId="4" applyFont="1" applyFill="1" applyBorder="1" applyAlignment="1" applyProtection="1">
      <alignment horizontal="center" vertical="center" wrapText="1"/>
    </xf>
    <xf numFmtId="0" fontId="8" fillId="0" borderId="9" xfId="4" applyFont="1" applyFill="1" applyBorder="1" applyAlignment="1" applyProtection="1">
      <alignment horizontal="center"/>
    </xf>
    <xf numFmtId="0" fontId="8" fillId="0" borderId="8" xfId="4" applyFont="1" applyFill="1" applyBorder="1" applyAlignment="1" applyProtection="1">
      <alignment horizontal="center"/>
    </xf>
    <xf numFmtId="0" fontId="7" fillId="0" borderId="9" xfId="4" applyFont="1" applyFill="1" applyBorder="1" applyAlignment="1" applyProtection="1">
      <alignment horizontal="center" vertical="center"/>
    </xf>
    <xf numFmtId="0" fontId="8" fillId="0" borderId="3" xfId="4" applyNumberFormat="1" applyFont="1" applyFill="1" applyBorder="1" applyAlignment="1" applyProtection="1">
      <alignment horizontal="center" vertical="center"/>
    </xf>
    <xf numFmtId="0" fontId="7" fillId="0" borderId="3" xfId="4" applyNumberFormat="1" applyFont="1" applyFill="1" applyBorder="1" applyAlignment="1" applyProtection="1">
      <alignment horizontal="right" vertical="center"/>
    </xf>
    <xf numFmtId="0" fontId="7" fillId="0" borderId="8" xfId="4" applyNumberFormat="1" applyFont="1" applyFill="1" applyBorder="1" applyAlignment="1" applyProtection="1">
      <alignment horizontal="right" vertical="center"/>
    </xf>
    <xf numFmtId="3" fontId="8" fillId="0" borderId="8" xfId="4" applyNumberFormat="1" applyFont="1" applyFill="1" applyBorder="1" applyAlignment="1" applyProtection="1">
      <alignment horizontal="right" vertical="center"/>
    </xf>
    <xf numFmtId="3" fontId="7" fillId="0" borderId="8" xfId="4" applyNumberFormat="1" applyFont="1" applyFill="1" applyBorder="1" applyAlignment="1" applyProtection="1">
      <alignment horizontal="right" vertical="center"/>
    </xf>
    <xf numFmtId="3" fontId="7" fillId="0" borderId="8" xfId="4" applyNumberFormat="1" applyFont="1" applyFill="1" applyBorder="1" applyAlignment="1" applyProtection="1">
      <alignment horizontal="right" vertical="center"/>
      <protection locked="0"/>
    </xf>
    <xf numFmtId="0" fontId="7" fillId="0" borderId="9" xfId="4" applyFont="1" applyFill="1" applyBorder="1" applyAlignment="1" applyProtection="1">
      <alignment horizontal="center" vertical="center" wrapText="1"/>
    </xf>
    <xf numFmtId="0" fontId="10" fillId="0" borderId="9" xfId="4" applyFont="1" applyFill="1" applyBorder="1" applyProtection="1"/>
    <xf numFmtId="3" fontId="7" fillId="0" borderId="8" xfId="4" applyNumberFormat="1" applyFont="1" applyFill="1" applyBorder="1" applyAlignment="1" applyProtection="1">
      <alignment horizontal="right" vertical="center" wrapText="1"/>
      <protection locked="0"/>
    </xf>
    <xf numFmtId="3" fontId="8" fillId="0" borderId="3" xfId="4" applyNumberFormat="1" applyFont="1" applyFill="1" applyBorder="1" applyAlignment="1" applyProtection="1">
      <alignment horizontal="right" vertical="center" wrapText="1"/>
    </xf>
    <xf numFmtId="3" fontId="8" fillId="0" borderId="8" xfId="4" applyNumberFormat="1" applyFont="1" applyFill="1" applyBorder="1" applyAlignment="1" applyProtection="1">
      <alignment horizontal="right" vertical="center" wrapText="1"/>
    </xf>
    <xf numFmtId="3" fontId="7" fillId="0" borderId="3" xfId="4" applyNumberFormat="1" applyFont="1" applyFill="1" applyBorder="1" applyAlignment="1" applyProtection="1">
      <alignment horizontal="right" vertical="center" wrapText="1"/>
    </xf>
    <xf numFmtId="3" fontId="7" fillId="0" borderId="8" xfId="4" applyNumberFormat="1" applyFont="1" applyFill="1" applyBorder="1" applyAlignment="1" applyProtection="1">
      <alignment horizontal="right" vertical="center" wrapText="1"/>
    </xf>
    <xf numFmtId="3" fontId="8" fillId="0" borderId="3" xfId="4" applyNumberFormat="1" applyFont="1" applyFill="1" applyBorder="1" applyAlignment="1" applyProtection="1">
      <alignment horizontal="right" vertical="center" wrapText="1"/>
      <protection locked="0"/>
    </xf>
    <xf numFmtId="3" fontId="8" fillId="0" borderId="8" xfId="4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4" applyFont="1" applyFill="1" applyBorder="1" applyAlignment="1" applyProtection="1">
      <alignment horizontal="center" vertical="center" wrapText="1"/>
    </xf>
    <xf numFmtId="0" fontId="8" fillId="0" borderId="10" xfId="4" applyFont="1" applyFill="1" applyBorder="1" applyAlignment="1" applyProtection="1">
      <alignment horizontal="center" vertical="center"/>
    </xf>
    <xf numFmtId="3" fontId="7" fillId="0" borderId="10" xfId="4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4" applyNumberFormat="1" applyFont="1" applyFill="1" applyBorder="1" applyAlignment="1" applyProtection="1">
      <alignment horizontal="right" vertical="center" wrapText="1"/>
      <protection locked="0"/>
    </xf>
    <xf numFmtId="0" fontId="20" fillId="4" borderId="0" xfId="5" applyFont="1" applyFill="1" applyBorder="1" applyProtection="1"/>
    <xf numFmtId="0" fontId="10" fillId="0" borderId="0" xfId="0" applyFont="1" applyProtection="1"/>
    <xf numFmtId="0" fontId="7" fillId="4" borderId="0" xfId="5" applyFont="1" applyFill="1" applyBorder="1" applyAlignment="1" applyProtection="1">
      <alignment horizontal="center" vertical="center"/>
    </xf>
    <xf numFmtId="0" fontId="8" fillId="4" borderId="0" xfId="5" applyFont="1" applyFill="1" applyBorder="1" applyAlignment="1" applyProtection="1">
      <alignment horizontal="left" vertical="center" wrapText="1"/>
    </xf>
    <xf numFmtId="0" fontId="7" fillId="4" borderId="0" xfId="5" applyFont="1" applyFill="1" applyBorder="1" applyAlignment="1" applyProtection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3" fontId="7" fillId="0" borderId="3" xfId="2" applyNumberFormat="1" applyFont="1" applyFill="1" applyBorder="1" applyAlignment="1" applyProtection="1">
      <alignment vertical="center"/>
    </xf>
    <xf numFmtId="3" fontId="7" fillId="0" borderId="8" xfId="2" applyNumberFormat="1" applyFont="1" applyFill="1" applyBorder="1" applyAlignment="1" applyProtection="1">
      <alignment horizontal="right" vertical="center"/>
    </xf>
    <xf numFmtId="3" fontId="8" fillId="0" borderId="3" xfId="2" applyNumberFormat="1" applyFont="1" applyFill="1" applyBorder="1" applyAlignment="1" applyProtection="1">
      <alignment vertical="center"/>
    </xf>
    <xf numFmtId="3" fontId="8" fillId="0" borderId="8" xfId="2" applyNumberFormat="1" applyFont="1" applyFill="1" applyBorder="1" applyAlignment="1" applyProtection="1">
      <alignment horizontal="right" vertical="center"/>
    </xf>
    <xf numFmtId="1" fontId="8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 applyProtection="1">
      <alignment horizontal="right" vertical="center"/>
      <protection locked="0"/>
    </xf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3" fontId="7" fillId="0" borderId="3" xfId="2" applyNumberFormat="1" applyFont="1" applyFill="1" applyBorder="1" applyAlignment="1" applyProtection="1">
      <alignment vertical="center"/>
      <protection locked="0"/>
    </xf>
    <xf numFmtId="3" fontId="7" fillId="0" borderId="8" xfId="2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</xf>
    <xf numFmtId="3" fontId="8" fillId="0" borderId="8" xfId="0" applyNumberFormat="1" applyFont="1" applyFill="1" applyBorder="1" applyAlignment="1" applyProtection="1">
      <alignment horizontal="right" vertical="center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8" xfId="0" applyNumberFormat="1" applyFont="1" applyFill="1" applyBorder="1" applyAlignment="1" applyProtection="1">
      <alignment horizontal="right" vertical="center"/>
      <protection locked="0"/>
    </xf>
    <xf numFmtId="3" fontId="8" fillId="0" borderId="3" xfId="2" applyNumberFormat="1" applyFont="1" applyFill="1" applyBorder="1" applyAlignment="1" applyProtection="1">
      <alignment vertical="center"/>
      <protection locked="0"/>
    </xf>
    <xf numFmtId="3" fontId="8" fillId="0" borderId="8" xfId="2" applyNumberFormat="1" applyFont="1" applyFill="1" applyBorder="1" applyAlignment="1" applyProtection="1">
      <alignment horizontal="right" vertical="center"/>
      <protection locked="0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2" applyNumberFormat="1" applyFont="1" applyFill="1" applyBorder="1" applyAlignment="1" applyProtection="1">
      <alignment vertical="center"/>
    </xf>
    <xf numFmtId="3" fontId="8" fillId="0" borderId="12" xfId="2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0" fontId="8" fillId="4" borderId="0" xfId="4" applyFont="1" applyFill="1" applyBorder="1" applyAlignment="1" applyProtection="1"/>
    <xf numFmtId="0" fontId="10" fillId="4" borderId="0" xfId="4" applyFont="1" applyFill="1" applyBorder="1" applyAlignment="1" applyProtection="1">
      <alignment horizontal="right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vertical="center"/>
      <protection locked="0"/>
    </xf>
    <xf numFmtId="3" fontId="7" fillId="0" borderId="3" xfId="0" applyNumberFormat="1" applyFont="1" applyFill="1" applyBorder="1" applyAlignment="1" applyProtection="1">
      <alignment vertical="center"/>
    </xf>
    <xf numFmtId="3" fontId="7" fillId="0" borderId="3" xfId="0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4" borderId="0" xfId="5" applyFont="1" applyFill="1" applyBorder="1" applyAlignment="1" applyProtection="1">
      <alignment horizontal="center" vertical="center"/>
    </xf>
    <xf numFmtId="3" fontId="7" fillId="4" borderId="0" xfId="5" applyNumberFormat="1" applyFont="1" applyFill="1" applyBorder="1" applyAlignment="1" applyProtection="1">
      <alignment horizontal="right" vertical="center"/>
    </xf>
    <xf numFmtId="0" fontId="10" fillId="4" borderId="0" xfId="5" applyFont="1" applyFill="1" applyBorder="1" applyAlignment="1" applyProtection="1">
      <alignment horizontal="right"/>
    </xf>
    <xf numFmtId="0" fontId="20" fillId="4" borderId="0" xfId="5" applyFont="1" applyFill="1" applyBorder="1" applyAlignment="1" applyProtection="1">
      <alignment horizontal="center" vertical="top" wrapText="1"/>
    </xf>
    <xf numFmtId="0" fontId="20" fillId="4" borderId="0" xfId="5" applyFont="1" applyFill="1" applyBorder="1" applyAlignment="1" applyProtection="1">
      <alignment horizontal="center" wrapText="1"/>
    </xf>
    <xf numFmtId="0" fontId="20" fillId="4" borderId="0" xfId="0" applyFont="1" applyFill="1" applyAlignment="1" applyProtection="1"/>
    <xf numFmtId="165" fontId="20" fillId="4" borderId="0" xfId="0" applyNumberFormat="1" applyFont="1" applyFill="1" applyBorder="1" applyAlignment="1" applyProtection="1">
      <alignment horizontal="left"/>
    </xf>
    <xf numFmtId="0" fontId="10" fillId="4" borderId="0" xfId="5" applyFont="1" applyFill="1" applyProtection="1"/>
    <xf numFmtId="0" fontId="20" fillId="0" borderId="11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4" borderId="18" xfId="5" applyFont="1" applyFill="1" applyBorder="1" applyAlignment="1" applyProtection="1">
      <alignment horizontal="center" vertical="top" wrapText="1"/>
    </xf>
    <xf numFmtId="0" fontId="20" fillId="4" borderId="19" xfId="5" applyFont="1" applyFill="1" applyBorder="1" applyAlignment="1" applyProtection="1">
      <alignment horizontal="center" wrapText="1"/>
    </xf>
    <xf numFmtId="3" fontId="20" fillId="4" borderId="25" xfId="5" applyNumberFormat="1" applyFont="1" applyFill="1" applyBorder="1" applyAlignment="1" applyProtection="1">
      <alignment horizontal="center" vertical="top" wrapText="1"/>
      <protection locked="0"/>
    </xf>
    <xf numFmtId="0" fontId="20" fillId="4" borderId="9" xfId="5" applyFont="1" applyFill="1" applyBorder="1" applyAlignment="1" applyProtection="1">
      <alignment horizontal="center" vertical="top" wrapText="1"/>
    </xf>
    <xf numFmtId="0" fontId="20" fillId="4" borderId="3" xfId="5" applyFont="1" applyFill="1" applyBorder="1" applyAlignment="1" applyProtection="1">
      <alignment horizontal="center" wrapText="1"/>
    </xf>
    <xf numFmtId="3" fontId="20" fillId="4" borderId="8" xfId="5" applyNumberFormat="1" applyFont="1" applyFill="1" applyBorder="1" applyAlignment="1" applyProtection="1">
      <alignment horizontal="center" vertical="top" wrapText="1"/>
      <protection locked="0"/>
    </xf>
    <xf numFmtId="3" fontId="20" fillId="0" borderId="12" xfId="0" applyNumberFormat="1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8" fillId="0" borderId="49" xfId="8" applyFont="1" applyBorder="1" applyAlignment="1">
      <alignment vertical="center" wrapText="1"/>
    </xf>
    <xf numFmtId="0" fontId="18" fillId="0" borderId="50" xfId="8" applyFont="1" applyBorder="1" applyAlignment="1">
      <alignment vertical="center" wrapText="1"/>
    </xf>
    <xf numFmtId="22" fontId="10" fillId="0" borderId="49" xfId="0" applyNumberFormat="1" applyFont="1" applyBorder="1" applyAlignment="1">
      <alignment vertical="center" wrapText="1"/>
    </xf>
    <xf numFmtId="22" fontId="10" fillId="0" borderId="50" xfId="0" applyNumberFormat="1" applyFont="1" applyBorder="1" applyAlignment="1">
      <alignment vertical="center" wrapText="1"/>
    </xf>
    <xf numFmtId="49" fontId="7" fillId="4" borderId="2" xfId="0" applyNumberFormat="1" applyFont="1" applyFill="1" applyBorder="1" applyAlignment="1" applyProtection="1">
      <alignment horizontal="left"/>
      <protection locked="0"/>
    </xf>
    <xf numFmtId="49" fontId="7" fillId="4" borderId="1" xfId="0" applyNumberFormat="1" applyFont="1" applyFill="1" applyBorder="1" applyAlignment="1" applyProtection="1">
      <alignment horizontal="left"/>
      <protection locked="0"/>
    </xf>
    <xf numFmtId="165" fontId="7" fillId="4" borderId="2" xfId="0" applyNumberFormat="1" applyFont="1" applyFill="1" applyBorder="1" applyAlignment="1" applyProtection="1">
      <alignment horizontal="left"/>
      <protection locked="0"/>
    </xf>
    <xf numFmtId="1" fontId="7" fillId="4" borderId="2" xfId="0" applyNumberFormat="1" applyFont="1" applyFill="1" applyBorder="1" applyAlignment="1" applyProtection="1">
      <alignment horizontal="left"/>
      <protection locked="0"/>
    </xf>
    <xf numFmtId="0" fontId="19" fillId="4" borderId="0" xfId="0" applyFont="1" applyFill="1" applyAlignment="1" applyProtection="1">
      <alignment horizontal="center" wrapText="1"/>
    </xf>
    <xf numFmtId="0" fontId="7" fillId="0" borderId="39" xfId="5" applyFont="1" applyFill="1" applyBorder="1" applyAlignment="1">
      <alignment horizontal="center" vertical="center" wrapText="1"/>
    </xf>
    <xf numFmtId="0" fontId="7" fillId="0" borderId="40" xfId="5" applyFont="1" applyFill="1" applyBorder="1" applyAlignment="1">
      <alignment horizontal="center" vertical="center" wrapText="1"/>
    </xf>
    <xf numFmtId="0" fontId="7" fillId="0" borderId="36" xfId="5" applyFont="1" applyFill="1" applyBorder="1" applyAlignment="1">
      <alignment horizontal="center" vertical="center" wrapText="1"/>
    </xf>
    <xf numFmtId="0" fontId="7" fillId="0" borderId="37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 wrapText="1"/>
    </xf>
    <xf numFmtId="0" fontId="7" fillId="0" borderId="19" xfId="5" applyFont="1" applyFill="1" applyBorder="1" applyAlignment="1">
      <alignment horizontal="center" vertical="center" wrapText="1"/>
    </xf>
    <xf numFmtId="0" fontId="7" fillId="0" borderId="23" xfId="5" applyFont="1" applyFill="1" applyBorder="1" applyAlignment="1">
      <alignment horizontal="center" vertical="center" wrapText="1"/>
    </xf>
    <xf numFmtId="0" fontId="7" fillId="0" borderId="24" xfId="5" applyFont="1" applyFill="1" applyBorder="1" applyAlignment="1">
      <alignment horizontal="center" vertical="center" wrapText="1"/>
    </xf>
    <xf numFmtId="0" fontId="7" fillId="0" borderId="8" xfId="5" applyFont="1" applyFill="1" applyBorder="1" applyAlignment="1">
      <alignment horizontal="center" vertical="center" wrapText="1"/>
    </xf>
    <xf numFmtId="0" fontId="7" fillId="0" borderId="22" xfId="5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7" fillId="0" borderId="38" xfId="5" applyFont="1" applyFill="1" applyBorder="1" applyAlignment="1">
      <alignment horizontal="center" vertical="center" wrapText="1"/>
    </xf>
    <xf numFmtId="0" fontId="7" fillId="0" borderId="28" xfId="5" applyFont="1" applyFill="1" applyBorder="1" applyAlignment="1">
      <alignment horizontal="center" vertical="center" wrapText="1"/>
    </xf>
    <xf numFmtId="0" fontId="7" fillId="0" borderId="30" xfId="5" applyFont="1" applyFill="1" applyBorder="1" applyAlignment="1">
      <alignment horizontal="center" vertical="center" wrapText="1"/>
    </xf>
    <xf numFmtId="0" fontId="7" fillId="0" borderId="31" xfId="5" applyFont="1" applyFill="1" applyBorder="1" applyAlignment="1">
      <alignment horizontal="center" wrapText="1"/>
    </xf>
    <xf numFmtId="0" fontId="7" fillId="0" borderId="32" xfId="5" applyFont="1" applyFill="1" applyBorder="1" applyAlignment="1">
      <alignment horizontal="center" wrapText="1"/>
    </xf>
    <xf numFmtId="0" fontId="7" fillId="0" borderId="33" xfId="5" applyFont="1" applyFill="1" applyBorder="1" applyAlignment="1">
      <alignment horizontal="center" vertical="center"/>
    </xf>
    <xf numFmtId="0" fontId="7" fillId="0" borderId="34" xfId="5" applyFont="1" applyFill="1" applyBorder="1" applyAlignment="1">
      <alignment horizontal="center" vertical="center"/>
    </xf>
    <xf numFmtId="0" fontId="7" fillId="0" borderId="35" xfId="5" applyFont="1" applyFill="1" applyBorder="1" applyAlignment="1">
      <alignment horizontal="center" vertical="center"/>
    </xf>
    <xf numFmtId="0" fontId="7" fillId="0" borderId="36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37" xfId="5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 applyProtection="1">
      <alignment horizontal="center"/>
      <protection locked="0"/>
    </xf>
    <xf numFmtId="49" fontId="7" fillId="4" borderId="1" xfId="0" applyNumberFormat="1" applyFont="1" applyFill="1" applyBorder="1" applyAlignment="1" applyProtection="1">
      <alignment horizontal="center"/>
      <protection locked="0"/>
    </xf>
    <xf numFmtId="0" fontId="7" fillId="0" borderId="42" xfId="5" applyFont="1" applyFill="1" applyBorder="1" applyAlignment="1">
      <alignment horizontal="center" vertical="center" wrapText="1"/>
    </xf>
    <xf numFmtId="0" fontId="7" fillId="0" borderId="27" xfId="5" applyFont="1" applyFill="1" applyBorder="1" applyAlignment="1">
      <alignment horizontal="center" vertical="center" wrapText="1"/>
    </xf>
    <xf numFmtId="0" fontId="7" fillId="0" borderId="29" xfId="5" applyFont="1" applyFill="1" applyBorder="1" applyAlignment="1">
      <alignment horizontal="center" vertical="center" wrapText="1"/>
    </xf>
    <xf numFmtId="0" fontId="7" fillId="0" borderId="44" xfId="5" applyFont="1" applyFill="1" applyBorder="1" applyAlignment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/>
    </xf>
    <xf numFmtId="0" fontId="7" fillId="0" borderId="14" xfId="5" applyFont="1" applyFill="1" applyBorder="1" applyAlignment="1">
      <alignment horizontal="center" vertical="center" wrapText="1"/>
    </xf>
    <xf numFmtId="0" fontId="7" fillId="0" borderId="41" xfId="5" applyFont="1" applyFill="1" applyBorder="1" applyAlignment="1">
      <alignment horizontal="center" vertical="center" wrapText="1"/>
    </xf>
    <xf numFmtId="0" fontId="10" fillId="0" borderId="42" xfId="5" applyFont="1" applyFill="1" applyBorder="1" applyAlignment="1">
      <alignment horizontal="center" vertical="center" wrapText="1"/>
    </xf>
    <xf numFmtId="0" fontId="7" fillId="0" borderId="33" xfId="5" applyFont="1" applyFill="1" applyBorder="1" applyAlignment="1">
      <alignment horizontal="center" vertical="center" wrapText="1"/>
    </xf>
    <xf numFmtId="0" fontId="7" fillId="0" borderId="34" xfId="5" applyFont="1" applyFill="1" applyBorder="1" applyAlignment="1">
      <alignment horizontal="center" vertical="center" wrapText="1"/>
    </xf>
    <xf numFmtId="0" fontId="7" fillId="0" borderId="43" xfId="5" applyFont="1" applyFill="1" applyBorder="1" applyAlignment="1">
      <alignment horizontal="center" vertical="center" wrapText="1"/>
    </xf>
    <xf numFmtId="0" fontId="7" fillId="0" borderId="35" xfId="5" applyFont="1" applyFill="1" applyBorder="1" applyAlignment="1">
      <alignment horizontal="center" vertical="center" wrapText="1"/>
    </xf>
    <xf numFmtId="0" fontId="8" fillId="3" borderId="0" xfId="4" applyFont="1" applyFill="1" applyBorder="1" applyAlignment="1" applyProtection="1">
      <alignment horizontal="left" vertical="center" wrapText="1"/>
    </xf>
    <xf numFmtId="0" fontId="8" fillId="0" borderId="3" xfId="4" applyFont="1" applyFill="1" applyBorder="1" applyAlignment="1" applyProtection="1">
      <alignment horizontal="left" vertical="center" wrapText="1"/>
    </xf>
    <xf numFmtId="0" fontId="7" fillId="0" borderId="3" xfId="4" applyFont="1" applyFill="1" applyBorder="1" applyAlignment="1" applyProtection="1">
      <alignment horizontal="left" vertical="center" wrapText="1" indent="2"/>
    </xf>
    <xf numFmtId="0" fontId="8" fillId="0" borderId="3" xfId="4" applyFont="1" applyFill="1" applyBorder="1" applyAlignment="1" applyProtection="1">
      <alignment horizontal="left" vertical="center" wrapText="1" indent="1"/>
    </xf>
    <xf numFmtId="0" fontId="7" fillId="0" borderId="3" xfId="4" applyFont="1" applyFill="1" applyBorder="1" applyAlignment="1" applyProtection="1">
      <alignment horizontal="left" vertical="center" wrapText="1" indent="3"/>
    </xf>
    <xf numFmtId="0" fontId="7" fillId="0" borderId="3" xfId="4" applyFont="1" applyFill="1" applyBorder="1" applyAlignment="1" applyProtection="1">
      <alignment horizontal="left" vertical="center" wrapText="1" indent="1"/>
    </xf>
    <xf numFmtId="0" fontId="8" fillId="0" borderId="3" xfId="4" applyFont="1" applyFill="1" applyBorder="1" applyAlignment="1" applyProtection="1">
      <alignment horizontal="center" vertical="center" wrapText="1"/>
    </xf>
    <xf numFmtId="0" fontId="8" fillId="0" borderId="3" xfId="4" applyFont="1" applyFill="1" applyBorder="1" applyAlignment="1" applyProtection="1">
      <alignment horizontal="center" vertical="center"/>
    </xf>
    <xf numFmtId="0" fontId="8" fillId="0" borderId="3" xfId="4" applyFont="1" applyFill="1" applyBorder="1" applyProtection="1"/>
    <xf numFmtId="0" fontId="19" fillId="4" borderId="0" xfId="0" applyFont="1" applyFill="1" applyAlignment="1" applyProtection="1">
      <alignment horizontal="center"/>
    </xf>
    <xf numFmtId="0" fontId="8" fillId="0" borderId="3" xfId="4" applyNumberFormat="1" applyFont="1" applyFill="1" applyBorder="1" applyAlignment="1" applyProtection="1">
      <alignment horizontal="left" vertical="center" wrapText="1" indent="1"/>
    </xf>
    <xf numFmtId="0" fontId="8" fillId="0" borderId="3" xfId="4" applyFont="1" applyFill="1" applyBorder="1" applyAlignment="1" applyProtection="1">
      <alignment horizontal="center"/>
    </xf>
    <xf numFmtId="0" fontId="10" fillId="0" borderId="3" xfId="4" applyFont="1" applyFill="1" applyBorder="1" applyProtection="1"/>
    <xf numFmtId="0" fontId="12" fillId="0" borderId="3" xfId="4" applyFont="1" applyFill="1" applyBorder="1" applyAlignment="1" applyProtection="1">
      <alignment horizontal="left" vertical="center" wrapText="1"/>
    </xf>
    <xf numFmtId="3" fontId="12" fillId="0" borderId="3" xfId="4" applyNumberFormat="1" applyFont="1" applyFill="1" applyBorder="1" applyAlignment="1" applyProtection="1">
      <alignment horizontal="right" vertical="center"/>
    </xf>
    <xf numFmtId="3" fontId="12" fillId="0" borderId="3" xfId="4" applyNumberFormat="1" applyFont="1" applyFill="1" applyBorder="1" applyAlignment="1" applyProtection="1">
      <alignment horizontal="right" vertical="center"/>
      <protection locked="0"/>
    </xf>
    <xf numFmtId="0" fontId="11" fillId="0" borderId="3" xfId="4" applyFont="1" applyFill="1" applyBorder="1" applyAlignment="1" applyProtection="1">
      <alignment horizontal="left" vertical="center" wrapText="1" indent="2"/>
    </xf>
    <xf numFmtId="3" fontId="11" fillId="0" borderId="3" xfId="4" applyNumberFormat="1" applyFont="1" applyFill="1" applyBorder="1" applyAlignment="1" applyProtection="1">
      <alignment horizontal="right" vertical="center"/>
      <protection locked="0"/>
    </xf>
    <xf numFmtId="0" fontId="11" fillId="0" borderId="3" xfId="4" applyFont="1" applyFill="1" applyBorder="1" applyAlignment="1" applyProtection="1">
      <alignment horizontal="left" vertical="center" wrapText="1" indent="3"/>
    </xf>
    <xf numFmtId="3" fontId="11" fillId="0" borderId="3" xfId="4" applyNumberFormat="1" applyFont="1" applyFill="1" applyBorder="1" applyAlignment="1" applyProtection="1">
      <alignment horizontal="right" vertical="center" wrapText="1"/>
      <protection locked="0"/>
    </xf>
    <xf numFmtId="3" fontId="11" fillId="0" borderId="3" xfId="4" applyNumberFormat="1" applyFont="1" applyFill="1" applyBorder="1" applyAlignment="1" applyProtection="1">
      <alignment horizontal="right" vertical="center"/>
    </xf>
    <xf numFmtId="0" fontId="12" fillId="0" borderId="3" xfId="4" applyFont="1" applyFill="1" applyBorder="1" applyAlignment="1" applyProtection="1">
      <alignment horizontal="left" vertical="center" wrapText="1" indent="1"/>
    </xf>
    <xf numFmtId="4" fontId="12" fillId="0" borderId="3" xfId="4" applyNumberFormat="1" applyFont="1" applyFill="1" applyBorder="1" applyAlignment="1" applyProtection="1">
      <alignment horizontal="center" vertical="center" wrapText="1"/>
    </xf>
    <xf numFmtId="0" fontId="12" fillId="0" borderId="19" xfId="4" applyFont="1" applyFill="1" applyBorder="1" applyAlignment="1" applyProtection="1">
      <alignment horizontal="left" vertical="center" wrapText="1"/>
    </xf>
    <xf numFmtId="0" fontId="7" fillId="0" borderId="0" xfId="0" applyFont="1" applyFill="1" applyAlignment="1"/>
    <xf numFmtId="49" fontId="7" fillId="0" borderId="2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/>
    </xf>
    <xf numFmtId="0" fontId="12" fillId="0" borderId="13" xfId="4" applyFont="1" applyFill="1" applyBorder="1" applyAlignment="1" applyProtection="1">
      <alignment horizontal="center" vertical="center" wrapText="1"/>
    </xf>
    <xf numFmtId="0" fontId="12" fillId="0" borderId="19" xfId="4" applyFont="1" applyFill="1" applyBorder="1" applyAlignment="1" applyProtection="1">
      <alignment horizontal="center" vertical="center" wrapText="1"/>
    </xf>
    <xf numFmtId="0" fontId="12" fillId="0" borderId="39" xfId="4" applyFont="1" applyFill="1" applyBorder="1" applyAlignment="1" applyProtection="1">
      <alignment horizontal="center" vertical="center"/>
    </xf>
    <xf numFmtId="0" fontId="12" fillId="0" borderId="40" xfId="4" applyFont="1" applyFill="1" applyBorder="1" applyAlignment="1" applyProtection="1">
      <alignment horizontal="center" vertical="center"/>
    </xf>
    <xf numFmtId="0" fontId="12" fillId="0" borderId="36" xfId="4" applyFont="1" applyFill="1" applyBorder="1" applyAlignment="1" applyProtection="1">
      <alignment horizontal="center" vertical="center"/>
    </xf>
    <xf numFmtId="0" fontId="12" fillId="0" borderId="37" xfId="4" applyFont="1" applyFill="1" applyBorder="1" applyAlignment="1" applyProtection="1">
      <alignment horizontal="center" vertical="center"/>
    </xf>
    <xf numFmtId="0" fontId="12" fillId="0" borderId="39" xfId="4" applyFont="1" applyFill="1" applyBorder="1" applyAlignment="1" applyProtection="1">
      <alignment horizontal="center" vertical="center" wrapText="1"/>
    </xf>
    <xf numFmtId="0" fontId="12" fillId="0" borderId="40" xfId="4" applyFont="1" applyFill="1" applyBorder="1" applyAlignment="1" applyProtection="1">
      <alignment horizontal="center" vertical="center" wrapText="1"/>
    </xf>
    <xf numFmtId="0" fontId="12" fillId="0" borderId="36" xfId="4" applyFont="1" applyFill="1" applyBorder="1" applyAlignment="1" applyProtection="1">
      <alignment horizontal="center" vertical="center" wrapText="1"/>
    </xf>
    <xf numFmtId="0" fontId="12" fillId="0" borderId="37" xfId="4" applyFont="1" applyFill="1" applyBorder="1" applyAlignment="1" applyProtection="1">
      <alignment horizontal="center" vertical="center" wrapText="1"/>
    </xf>
    <xf numFmtId="0" fontId="12" fillId="0" borderId="39" xfId="4" applyFont="1" applyFill="1" applyBorder="1" applyAlignment="1" applyProtection="1">
      <alignment horizontal="center"/>
    </xf>
    <xf numFmtId="0" fontId="12" fillId="0" borderId="40" xfId="4" applyFont="1" applyFill="1" applyBorder="1" applyAlignment="1" applyProtection="1">
      <alignment horizontal="center"/>
    </xf>
    <xf numFmtId="0" fontId="12" fillId="0" borderId="4" xfId="4" applyFont="1" applyFill="1" applyBorder="1" applyAlignment="1" applyProtection="1">
      <alignment horizontal="center"/>
    </xf>
    <xf numFmtId="0" fontId="12" fillId="0" borderId="5" xfId="4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left"/>
      <protection locked="0"/>
    </xf>
    <xf numFmtId="0" fontId="12" fillId="0" borderId="0" xfId="4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1" fontId="7" fillId="0" borderId="2" xfId="0" applyNumberFormat="1" applyFont="1" applyFill="1" applyBorder="1" applyAlignment="1" applyProtection="1">
      <alignment horizontal="left"/>
      <protection locked="0"/>
    </xf>
    <xf numFmtId="0" fontId="7" fillId="0" borderId="3" xfId="4" applyFont="1" applyFill="1" applyBorder="1" applyAlignment="1" applyProtection="1">
      <alignment horizontal="left" vertical="center" wrapText="1"/>
    </xf>
    <xf numFmtId="3" fontId="7" fillId="0" borderId="10" xfId="4" applyNumberFormat="1" applyFont="1" applyFill="1" applyBorder="1" applyAlignment="1" applyProtection="1">
      <alignment horizontal="left" vertical="center"/>
    </xf>
    <xf numFmtId="0" fontId="8" fillId="0" borderId="4" xfId="4" applyFont="1" applyFill="1" applyBorder="1" applyAlignment="1" applyProtection="1">
      <alignment horizontal="left" vertical="center" wrapText="1"/>
    </xf>
    <xf numFmtId="0" fontId="8" fillId="0" borderId="2" xfId="4" applyFont="1" applyFill="1" applyBorder="1" applyAlignment="1" applyProtection="1">
      <alignment horizontal="left" vertical="center" wrapText="1"/>
    </xf>
    <xf numFmtId="0" fontId="8" fillId="0" borderId="5" xfId="4" applyFont="1" applyFill="1" applyBorder="1" applyAlignment="1" applyProtection="1">
      <alignment horizontal="left" vertical="center" wrapText="1"/>
    </xf>
    <xf numFmtId="0" fontId="7" fillId="0" borderId="3" xfId="4" applyNumberFormat="1" applyFont="1" applyFill="1" applyBorder="1" applyAlignment="1" applyProtection="1">
      <alignment horizontal="left" vertical="center" wrapText="1" indent="2"/>
    </xf>
    <xf numFmtId="0" fontId="8" fillId="0" borderId="22" xfId="4" applyFont="1" applyFill="1" applyBorder="1" applyAlignment="1" applyProtection="1">
      <alignment horizontal="center" vertical="center" wrapText="1"/>
    </xf>
    <xf numFmtId="0" fontId="8" fillId="0" borderId="9" xfId="4" applyFont="1" applyFill="1" applyBorder="1" applyAlignment="1" applyProtection="1">
      <alignment horizontal="center" vertical="center" wrapText="1"/>
    </xf>
    <xf numFmtId="0" fontId="8" fillId="0" borderId="23" xfId="4" applyFont="1" applyFill="1" applyBorder="1" applyAlignment="1" applyProtection="1">
      <alignment horizontal="center" vertical="center"/>
    </xf>
    <xf numFmtId="0" fontId="8" fillId="0" borderId="23" xfId="4" applyFont="1" applyFill="1" applyBorder="1" applyAlignment="1" applyProtection="1">
      <alignment horizontal="center" vertical="center" wrapText="1"/>
    </xf>
    <xf numFmtId="0" fontId="8" fillId="0" borderId="24" xfId="4" applyFont="1" applyFill="1" applyBorder="1" applyAlignment="1" applyProtection="1">
      <alignment horizontal="center" vertical="center"/>
    </xf>
    <xf numFmtId="0" fontId="8" fillId="0" borderId="0" xfId="4" applyFont="1" applyFill="1" applyBorder="1" applyAlignment="1" applyProtection="1">
      <alignment horizontal="left" vertical="center" wrapText="1" inden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indent="2"/>
    </xf>
    <xf numFmtId="49" fontId="7" fillId="0" borderId="3" xfId="0" applyNumberFormat="1" applyFont="1" applyFill="1" applyBorder="1" applyAlignment="1">
      <alignment horizontal="left" vertical="center" indent="2"/>
    </xf>
    <xf numFmtId="49" fontId="8" fillId="0" borderId="9" xfId="0" applyNumberFormat="1" applyFont="1" applyFill="1" applyBorder="1" applyAlignment="1">
      <alignment horizontal="left" vertical="center" indent="1"/>
    </xf>
    <xf numFmtId="49" fontId="8" fillId="0" borderId="3" xfId="0" applyNumberFormat="1" applyFont="1" applyFill="1" applyBorder="1" applyAlignment="1">
      <alignment horizontal="left" vertical="center" indent="1"/>
    </xf>
    <xf numFmtId="49" fontId="7" fillId="0" borderId="9" xfId="0" applyNumberFormat="1" applyFont="1" applyFill="1" applyBorder="1" applyAlignment="1">
      <alignment horizontal="left" vertical="center" wrapText="1" indent="2"/>
    </xf>
    <xf numFmtId="49" fontId="7" fillId="0" borderId="3" xfId="0" applyNumberFormat="1" applyFont="1" applyFill="1" applyBorder="1" applyAlignment="1">
      <alignment horizontal="left" vertical="center" wrapText="1" indent="2"/>
    </xf>
    <xf numFmtId="49" fontId="8" fillId="0" borderId="9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4" borderId="0" xfId="0" applyFont="1" applyFill="1" applyAlignment="1"/>
    <xf numFmtId="0" fontId="8" fillId="0" borderId="13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10" fillId="5" borderId="4" xfId="4" applyFont="1" applyFill="1" applyBorder="1" applyAlignment="1" applyProtection="1">
      <alignment horizontal="left" vertical="center" wrapText="1"/>
      <protection hidden="1"/>
    </xf>
    <xf numFmtId="0" fontId="10" fillId="5" borderId="2" xfId="4" applyFont="1" applyFill="1" applyBorder="1" applyAlignment="1" applyProtection="1">
      <alignment horizontal="left" vertical="center" wrapText="1"/>
      <protection hidden="1"/>
    </xf>
    <xf numFmtId="0" fontId="10" fillId="5" borderId="5" xfId="4" applyFont="1" applyFill="1" applyBorder="1" applyAlignment="1" applyProtection="1">
      <alignment horizontal="left" vertical="center" wrapText="1"/>
      <protection hidden="1"/>
    </xf>
    <xf numFmtId="0" fontId="9" fillId="5" borderId="3" xfId="4" applyFont="1" applyFill="1" applyBorder="1" applyAlignment="1" applyProtection="1">
      <alignment horizontal="center" vertical="center" wrapText="1"/>
      <protection hidden="1"/>
    </xf>
    <xf numFmtId="0" fontId="9" fillId="5" borderId="3" xfId="4" applyFont="1" applyFill="1" applyBorder="1" applyAlignment="1" applyProtection="1">
      <alignment horizontal="center" vertical="center"/>
      <protection hidden="1"/>
    </xf>
    <xf numFmtId="0" fontId="9" fillId="5" borderId="4" xfId="4" applyFont="1" applyFill="1" applyBorder="1" applyAlignment="1" applyProtection="1">
      <alignment horizontal="left" vertical="center" wrapText="1"/>
      <protection hidden="1"/>
    </xf>
    <xf numFmtId="0" fontId="9" fillId="5" borderId="2" xfId="4" applyFont="1" applyFill="1" applyBorder="1" applyAlignment="1" applyProtection="1">
      <alignment horizontal="left" vertical="center" wrapText="1"/>
      <protection hidden="1"/>
    </xf>
    <xf numFmtId="0" fontId="9" fillId="5" borderId="5" xfId="4" applyFont="1" applyFill="1" applyBorder="1" applyAlignment="1" applyProtection="1">
      <alignment horizontal="left" vertical="center" wrapText="1"/>
      <protection hidden="1"/>
    </xf>
    <xf numFmtId="0" fontId="9" fillId="5" borderId="4" xfId="4" applyFont="1" applyFill="1" applyBorder="1" applyAlignment="1" applyProtection="1">
      <alignment horizontal="center"/>
      <protection hidden="1"/>
    </xf>
    <xf numFmtId="0" fontId="9" fillId="5" borderId="2" xfId="4" applyFont="1" applyFill="1" applyBorder="1" applyAlignment="1" applyProtection="1">
      <alignment horizontal="center"/>
      <protection hidden="1"/>
    </xf>
    <xf numFmtId="0" fontId="9" fillId="5" borderId="5" xfId="4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</cellXfs>
  <cellStyles count="9">
    <cellStyle name="Aop" xfId="1"/>
    <cellStyle name="Comma" xfId="2" builtinId="3"/>
    <cellStyle name="Grupa" xfId="3"/>
    <cellStyle name="Hyperlink" xfId="8" builtinId="8"/>
    <cellStyle name="Normal" xfId="0" builtinId="0"/>
    <cellStyle name="Normal 2" xfId="4"/>
    <cellStyle name="Normal 2 2" xfId="5"/>
    <cellStyle name="Normal 3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93.77.7.129/azors.webui/Common/eforms/OBRAZAC_D_ZF.xls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193.77.7.129/azors.webui/Common/eforms/TG_ZF.xlsx" TargetMode="External"/><Relationship Id="rId7" Type="http://schemas.openxmlformats.org/officeDocument/2006/relationships/hyperlink" Target="http://www.azors.org/azors/zakoni/zakon_drustva.pdf" TargetMode="External"/><Relationship Id="rId12" Type="http://schemas.openxmlformats.org/officeDocument/2006/relationships/hyperlink" Target="https://193.77.7.129/azors.webui/Common/eforms/OBRAZAC_KS-ZF.xlsx" TargetMode="External"/><Relationship Id="rId2" Type="http://schemas.openxmlformats.org/officeDocument/2006/relationships/hyperlink" Target="https://193.77.7.129/azors.webui/Common/eforms/BU_ZF.xlsx" TargetMode="External"/><Relationship Id="rId1" Type="http://schemas.openxmlformats.org/officeDocument/2006/relationships/hyperlink" Target="https://193.77.7.129/azors.webui/Common/eforms/BS_ZF.xlsx" TargetMode="External"/><Relationship Id="rId6" Type="http://schemas.openxmlformats.org/officeDocument/2006/relationships/hyperlink" Target="https://193.77.7.129/azors.webui/Common/eforms/OBRAZAC_S_ZF.xlsx" TargetMode="External"/><Relationship Id="rId11" Type="http://schemas.openxmlformats.org/officeDocument/2006/relationships/hyperlink" Target="http://www.azors.org/azors/zakoni/zakon_drustva.pdf" TargetMode="External"/><Relationship Id="rId5" Type="http://schemas.openxmlformats.org/officeDocument/2006/relationships/hyperlink" Target="https://193.77.7.129/azors.webui/Common/eforms/ANEKS_ZF.xlsx" TargetMode="External"/><Relationship Id="rId10" Type="http://schemas.openxmlformats.org/officeDocument/2006/relationships/hyperlink" Target="https://193.77.7.129/azors.webui/Common/eforms/OBRAZAC_R_ZF.xlsx" TargetMode="External"/><Relationship Id="rId4" Type="http://schemas.openxmlformats.org/officeDocument/2006/relationships/hyperlink" Target="https://193.77.7.129/azors.webui/Common/eforms/PK_ZF.xlsx" TargetMode="External"/><Relationship Id="rId9" Type="http://schemas.openxmlformats.org/officeDocument/2006/relationships/hyperlink" Target="http://www.azors.org/azors/zakoni/zakon_drustva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7" workbookViewId="0">
      <selection activeCell="M5" sqref="M5"/>
    </sheetView>
  </sheetViews>
  <sheetFormatPr defaultRowHeight="12.75" x14ac:dyDescent="0.2"/>
  <cols>
    <col min="1" max="1" width="6.140625" style="30" customWidth="1"/>
    <col min="2" max="2" width="11.28515625" style="30" customWidth="1"/>
    <col min="3" max="3" width="12.7109375" style="30" customWidth="1"/>
    <col min="4" max="4" width="9.140625" style="30"/>
    <col min="5" max="5" width="16" style="30" customWidth="1"/>
    <col min="6" max="6" width="9.140625" style="30"/>
    <col min="7" max="7" width="22.140625" style="30" customWidth="1"/>
    <col min="8" max="8" width="18" style="30" customWidth="1"/>
    <col min="9" max="16384" width="9.140625" style="30"/>
  </cols>
  <sheetData>
    <row r="1" spans="1:8" x14ac:dyDescent="0.2">
      <c r="A1" s="267" t="s">
        <v>52</v>
      </c>
      <c r="B1" s="268"/>
      <c r="C1" s="268"/>
      <c r="D1" s="268"/>
      <c r="E1" s="268"/>
      <c r="F1" s="268"/>
      <c r="G1" s="268"/>
      <c r="H1" s="269"/>
    </row>
    <row r="2" spans="1:8" ht="38.25" x14ac:dyDescent="0.2">
      <c r="A2" s="33" t="s">
        <v>53</v>
      </c>
      <c r="B2" s="33" t="s">
        <v>54</v>
      </c>
      <c r="C2" s="33" t="s">
        <v>55</v>
      </c>
      <c r="D2" s="33" t="s">
        <v>56</v>
      </c>
      <c r="E2" s="33" t="s">
        <v>57</v>
      </c>
      <c r="F2" s="33" t="s">
        <v>58</v>
      </c>
      <c r="G2" s="33" t="s">
        <v>59</v>
      </c>
      <c r="H2" s="33" t="s">
        <v>82</v>
      </c>
    </row>
    <row r="3" spans="1:8" ht="51" x14ac:dyDescent="0.2">
      <c r="A3" s="270">
        <v>1</v>
      </c>
      <c r="B3" s="272" t="s">
        <v>60</v>
      </c>
      <c r="C3" s="270" t="s">
        <v>0</v>
      </c>
      <c r="D3" s="270" t="s">
        <v>61</v>
      </c>
      <c r="E3" s="34" t="s">
        <v>62</v>
      </c>
      <c r="F3" s="270" t="s">
        <v>42</v>
      </c>
      <c r="G3" s="270" t="s">
        <v>63</v>
      </c>
      <c r="H3" s="274">
        <v>40756.508333333331</v>
      </c>
    </row>
    <row r="4" spans="1:8" ht="51" x14ac:dyDescent="0.2">
      <c r="A4" s="271"/>
      <c r="B4" s="273"/>
      <c r="C4" s="271"/>
      <c r="D4" s="271"/>
      <c r="E4" s="34" t="s">
        <v>64</v>
      </c>
      <c r="F4" s="271"/>
      <c r="G4" s="271"/>
      <c r="H4" s="275"/>
    </row>
    <row r="5" spans="1:8" ht="51" x14ac:dyDescent="0.2">
      <c r="A5" s="270">
        <v>2</v>
      </c>
      <c r="B5" s="272" t="s">
        <v>65</v>
      </c>
      <c r="C5" s="270" t="s">
        <v>1</v>
      </c>
      <c r="D5" s="270" t="s">
        <v>61</v>
      </c>
      <c r="E5" s="34" t="s">
        <v>62</v>
      </c>
      <c r="F5" s="270" t="s">
        <v>66</v>
      </c>
      <c r="G5" s="270" t="s">
        <v>63</v>
      </c>
      <c r="H5" s="274">
        <v>40982.408333333333</v>
      </c>
    </row>
    <row r="6" spans="1:8" ht="51" x14ac:dyDescent="0.2">
      <c r="A6" s="271"/>
      <c r="B6" s="273"/>
      <c r="C6" s="271"/>
      <c r="D6" s="271"/>
      <c r="E6" s="34" t="s">
        <v>64</v>
      </c>
      <c r="F6" s="271"/>
      <c r="G6" s="271"/>
      <c r="H6" s="275"/>
    </row>
    <row r="7" spans="1:8" ht="51" x14ac:dyDescent="0.2">
      <c r="A7" s="270">
        <v>3</v>
      </c>
      <c r="B7" s="272" t="s">
        <v>67</v>
      </c>
      <c r="C7" s="270" t="s">
        <v>2</v>
      </c>
      <c r="D7" s="270" t="s">
        <v>61</v>
      </c>
      <c r="E7" s="34" t="s">
        <v>62</v>
      </c>
      <c r="F7" s="270" t="s">
        <v>66</v>
      </c>
      <c r="G7" s="270" t="s">
        <v>63</v>
      </c>
      <c r="H7" s="274">
        <v>40982.50277777778</v>
      </c>
    </row>
    <row r="8" spans="1:8" ht="51" x14ac:dyDescent="0.2">
      <c r="A8" s="271"/>
      <c r="B8" s="273"/>
      <c r="C8" s="271"/>
      <c r="D8" s="271"/>
      <c r="E8" s="34" t="s">
        <v>64</v>
      </c>
      <c r="F8" s="271"/>
      <c r="G8" s="271"/>
      <c r="H8" s="275"/>
    </row>
    <row r="9" spans="1:8" ht="51" x14ac:dyDescent="0.2">
      <c r="A9" s="270">
        <v>4</v>
      </c>
      <c r="B9" s="272" t="s">
        <v>68</v>
      </c>
      <c r="C9" s="270" t="s">
        <v>8</v>
      </c>
      <c r="D9" s="270" t="s">
        <v>61</v>
      </c>
      <c r="E9" s="34" t="s">
        <v>62</v>
      </c>
      <c r="F9" s="270" t="s">
        <v>66</v>
      </c>
      <c r="G9" s="270" t="s">
        <v>69</v>
      </c>
      <c r="H9" s="274">
        <v>40982.5</v>
      </c>
    </row>
    <row r="10" spans="1:8" ht="51" x14ac:dyDescent="0.2">
      <c r="A10" s="271"/>
      <c r="B10" s="273"/>
      <c r="C10" s="271"/>
      <c r="D10" s="271"/>
      <c r="E10" s="34" t="s">
        <v>64</v>
      </c>
      <c r="F10" s="271"/>
      <c r="G10" s="271"/>
      <c r="H10" s="275"/>
    </row>
    <row r="11" spans="1:8" ht="51" x14ac:dyDescent="0.2">
      <c r="A11" s="270">
        <v>5</v>
      </c>
      <c r="B11" s="272" t="s">
        <v>70</v>
      </c>
      <c r="C11" s="270" t="s">
        <v>4</v>
      </c>
      <c r="D11" s="270" t="s">
        <v>61</v>
      </c>
      <c r="E11" s="34" t="s">
        <v>62</v>
      </c>
      <c r="F11" s="270" t="s">
        <v>66</v>
      </c>
      <c r="G11" s="270" t="s">
        <v>71</v>
      </c>
      <c r="H11" s="274">
        <v>40982.40347222222</v>
      </c>
    </row>
    <row r="12" spans="1:8" ht="51" x14ac:dyDescent="0.2">
      <c r="A12" s="271"/>
      <c r="B12" s="273"/>
      <c r="C12" s="271"/>
      <c r="D12" s="271"/>
      <c r="E12" s="34" t="s">
        <v>64</v>
      </c>
      <c r="F12" s="271"/>
      <c r="G12" s="271"/>
      <c r="H12" s="275"/>
    </row>
    <row r="13" spans="1:8" ht="89.25" x14ac:dyDescent="0.2">
      <c r="A13" s="34">
        <v>6</v>
      </c>
      <c r="B13" s="35" t="s">
        <v>72</v>
      </c>
      <c r="C13" s="34" t="s">
        <v>73</v>
      </c>
      <c r="D13" s="34" t="s">
        <v>33</v>
      </c>
      <c r="E13" s="34" t="s">
        <v>74</v>
      </c>
      <c r="F13" s="34" t="s">
        <v>66</v>
      </c>
      <c r="G13" s="35" t="s">
        <v>75</v>
      </c>
      <c r="H13" s="36">
        <v>40982.435416666667</v>
      </c>
    </row>
    <row r="14" spans="1:8" ht="89.25" x14ac:dyDescent="0.2">
      <c r="A14" s="34">
        <v>7</v>
      </c>
      <c r="B14" s="35" t="s">
        <v>76</v>
      </c>
      <c r="C14" s="34" t="s">
        <v>38</v>
      </c>
      <c r="D14" s="34" t="s">
        <v>33</v>
      </c>
      <c r="E14" s="34" t="s">
        <v>74</v>
      </c>
      <c r="F14" s="34" t="s">
        <v>66</v>
      </c>
      <c r="G14" s="35" t="s">
        <v>75</v>
      </c>
      <c r="H14" s="36">
        <v>40982.410416666666</v>
      </c>
    </row>
    <row r="15" spans="1:8" ht="89.25" x14ac:dyDescent="0.2">
      <c r="A15" s="34">
        <v>8</v>
      </c>
      <c r="B15" s="35" t="s">
        <v>77</v>
      </c>
      <c r="C15" s="34" t="s">
        <v>78</v>
      </c>
      <c r="D15" s="34" t="s">
        <v>33</v>
      </c>
      <c r="E15" s="34" t="s">
        <v>74</v>
      </c>
      <c r="F15" s="34" t="s">
        <v>66</v>
      </c>
      <c r="G15" s="35" t="s">
        <v>75</v>
      </c>
      <c r="H15" s="36">
        <v>40982.429166666669</v>
      </c>
    </row>
    <row r="16" spans="1:8" ht="51" x14ac:dyDescent="0.2">
      <c r="A16" s="270">
        <v>9</v>
      </c>
      <c r="B16" s="272" t="s">
        <v>79</v>
      </c>
      <c r="C16" s="270" t="s">
        <v>80</v>
      </c>
      <c r="D16" s="270" t="s">
        <v>49</v>
      </c>
      <c r="E16" s="34" t="s">
        <v>62</v>
      </c>
      <c r="F16" s="270" t="s">
        <v>42</v>
      </c>
      <c r="G16" s="270"/>
      <c r="H16" s="274">
        <v>40497.705555555556</v>
      </c>
    </row>
    <row r="17" spans="1:8" ht="51" x14ac:dyDescent="0.2">
      <c r="A17" s="271"/>
      <c r="B17" s="273"/>
      <c r="C17" s="271"/>
      <c r="D17" s="271"/>
      <c r="E17" s="34" t="s">
        <v>64</v>
      </c>
      <c r="F17" s="271"/>
      <c r="G17" s="271"/>
      <c r="H17" s="275"/>
    </row>
  </sheetData>
  <mergeCells count="43">
    <mergeCell ref="H16:H17"/>
    <mergeCell ref="A16:A17"/>
    <mergeCell ref="B16:B17"/>
    <mergeCell ref="C16:C17"/>
    <mergeCell ref="D16:D17"/>
    <mergeCell ref="F16:F17"/>
    <mergeCell ref="G16:G17"/>
    <mergeCell ref="H9:H10"/>
    <mergeCell ref="A11:A12"/>
    <mergeCell ref="B11:B12"/>
    <mergeCell ref="C11:C12"/>
    <mergeCell ref="D11:D12"/>
    <mergeCell ref="F11:F12"/>
    <mergeCell ref="G11:G12"/>
    <mergeCell ref="H11:H12"/>
    <mergeCell ref="A9:A10"/>
    <mergeCell ref="B9:B10"/>
    <mergeCell ref="C9:C10"/>
    <mergeCell ref="D9:D10"/>
    <mergeCell ref="F9:F10"/>
    <mergeCell ref="G9:G10"/>
    <mergeCell ref="H5:H6"/>
    <mergeCell ref="A7:A8"/>
    <mergeCell ref="B7:B8"/>
    <mergeCell ref="C7:C8"/>
    <mergeCell ref="D7:D8"/>
    <mergeCell ref="F7:F8"/>
    <mergeCell ref="G7:G8"/>
    <mergeCell ref="H7:H8"/>
    <mergeCell ref="A5:A6"/>
    <mergeCell ref="B5:B6"/>
    <mergeCell ref="C5:C6"/>
    <mergeCell ref="D5:D6"/>
    <mergeCell ref="F5:F6"/>
    <mergeCell ref="G5:G6"/>
    <mergeCell ref="A1:H1"/>
    <mergeCell ref="A3:A4"/>
    <mergeCell ref="B3:B4"/>
    <mergeCell ref="C3:C4"/>
    <mergeCell ref="D3:D4"/>
    <mergeCell ref="F3:F4"/>
    <mergeCell ref="G3:G4"/>
    <mergeCell ref="H3:H4"/>
  </mergeCells>
  <hyperlinks>
    <hyperlink ref="B3" r:id="rId1" display="https://193.77.7.129/azors.webui/Common/eforms/BS_ZF.xlsx"/>
    <hyperlink ref="B5" r:id="rId2" display="https://193.77.7.129/azors.webui/Common/eforms/BU_ZF.xlsx"/>
    <hyperlink ref="B7" r:id="rId3" display="https://193.77.7.129/azors.webui/Common/eforms/TG_ZF.xlsx"/>
    <hyperlink ref="B9" r:id="rId4" display="https://193.77.7.129/azors.webui/Common/eforms/PK_ZF.xlsx"/>
    <hyperlink ref="B11" r:id="rId5" display="https://193.77.7.129/azors.webui/Common/eforms/ANEKS_ZF.xlsx"/>
    <hyperlink ref="B13" r:id="rId6" display="https://193.77.7.129/azors.webui/Common/eforms/OBRAZAC_S_ZF.xlsx"/>
    <hyperlink ref="G13" r:id="rId7" display="http://www.azors.org/azors/zakoni/zakon_drustva.pdf"/>
    <hyperlink ref="B14" r:id="rId8" display="https://193.77.7.129/azors.webui/Common/eforms/OBRAZAC_D_ZF.xlsx"/>
    <hyperlink ref="G14" r:id="rId9" display="http://www.azors.org/azors/zakoni/zakon_drustva.pdf"/>
    <hyperlink ref="B15" r:id="rId10" display="https://193.77.7.129/azors.webui/Common/eforms/OBRAZAC_R_ZF.xlsx"/>
    <hyperlink ref="G15" r:id="rId11" display="http://www.azors.org/azors/zakoni/zakon_drustva.pdf"/>
    <hyperlink ref="B16" r:id="rId12" display="https://193.77.7.129/azors.webui/Common/eforms/OBRAZAC_KS-ZF.xlsx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98"/>
  <sheetViews>
    <sheetView showGridLines="0" showZeros="0" topLeftCell="A12" workbookViewId="0">
      <selection sqref="A1:XFD1048576"/>
    </sheetView>
  </sheetViews>
  <sheetFormatPr defaultColWidth="0" defaultRowHeight="12.75" zeroHeight="1" x14ac:dyDescent="0.2"/>
  <cols>
    <col min="1" max="1" width="36.42578125" style="125" bestFit="1" customWidth="1"/>
    <col min="2" max="2" width="12.28515625" style="126" bestFit="1" customWidth="1"/>
    <col min="3" max="3" width="15.42578125" style="126" customWidth="1"/>
    <col min="4" max="4" width="14.85546875" style="128" customWidth="1"/>
    <col min="5" max="5" width="15.42578125" style="114" customWidth="1"/>
    <col min="6" max="6" width="14.85546875" style="114" customWidth="1"/>
    <col min="7" max="7" width="16.5703125" style="114" customWidth="1"/>
    <col min="8" max="8" width="14.85546875" style="114" customWidth="1"/>
    <col min="9" max="10" width="14.85546875" style="113" customWidth="1"/>
    <col min="11" max="11" width="6.140625" style="114" customWidth="1"/>
    <col min="12" max="12" width="1.28515625" style="113" hidden="1" customWidth="1"/>
    <col min="13" max="16384" width="9.140625" style="114" hidden="1"/>
  </cols>
  <sheetData>
    <row r="1" spans="1:34" s="102" customFormat="1" hidden="1" x14ac:dyDescent="0.2">
      <c r="A1" s="231"/>
      <c r="B1" s="232"/>
      <c r="C1" s="233"/>
      <c r="D1" s="234"/>
      <c r="E1" s="234"/>
      <c r="F1" s="234"/>
      <c r="G1" s="234"/>
      <c r="H1" s="234"/>
      <c r="I1" s="234"/>
      <c r="J1" s="234"/>
      <c r="K1" s="234"/>
      <c r="L1" s="101"/>
    </row>
    <row r="2" spans="1:34" s="102" customFormat="1" hidden="1" x14ac:dyDescent="0.2">
      <c r="A2" s="231"/>
      <c r="B2" s="232"/>
      <c r="C2" s="233"/>
      <c r="D2" s="234"/>
      <c r="E2" s="234"/>
      <c r="F2" s="234"/>
      <c r="G2" s="234"/>
      <c r="H2" s="234"/>
      <c r="I2" s="234"/>
      <c r="J2" s="234"/>
      <c r="K2" s="234"/>
      <c r="L2" s="101"/>
    </row>
    <row r="3" spans="1:34" s="102" customFormat="1" hidden="1" x14ac:dyDescent="0.2">
      <c r="A3" s="231"/>
      <c r="B3" s="232"/>
      <c r="C3" s="233"/>
      <c r="D3" s="234"/>
      <c r="E3" s="234"/>
      <c r="F3" s="234"/>
      <c r="G3" s="234"/>
      <c r="H3" s="234"/>
      <c r="I3" s="234"/>
      <c r="J3" s="234"/>
      <c r="K3" s="234"/>
      <c r="L3" s="101"/>
    </row>
    <row r="4" spans="1:34" s="102" customFormat="1" hidden="1" x14ac:dyDescent="0.2">
      <c r="A4" s="231"/>
      <c r="B4" s="232"/>
      <c r="C4" s="233"/>
      <c r="D4" s="234"/>
      <c r="E4" s="234"/>
      <c r="F4" s="234"/>
      <c r="G4" s="234"/>
      <c r="H4" s="234"/>
      <c r="I4" s="234"/>
      <c r="J4" s="234"/>
      <c r="K4" s="234"/>
      <c r="L4" s="101"/>
    </row>
    <row r="5" spans="1:34" s="102" customFormat="1" hidden="1" x14ac:dyDescent="0.2">
      <c r="A5" s="231"/>
      <c r="B5" s="232"/>
      <c r="C5" s="233"/>
      <c r="D5" s="234"/>
      <c r="E5" s="234"/>
      <c r="F5" s="234"/>
      <c r="G5" s="234"/>
      <c r="H5" s="234"/>
      <c r="I5" s="234"/>
      <c r="J5" s="234"/>
      <c r="K5" s="234"/>
      <c r="L5" s="101"/>
    </row>
    <row r="6" spans="1:34" s="102" customFormat="1" hidden="1" x14ac:dyDescent="0.2">
      <c r="A6" s="231"/>
      <c r="B6" s="232"/>
      <c r="C6" s="233"/>
      <c r="D6" s="234"/>
      <c r="E6" s="234"/>
      <c r="F6" s="234"/>
      <c r="G6" s="234"/>
      <c r="H6" s="234"/>
      <c r="I6" s="234"/>
      <c r="J6" s="234"/>
      <c r="K6" s="234"/>
      <c r="L6" s="101"/>
    </row>
    <row r="7" spans="1:34" s="102" customFormat="1" hidden="1" x14ac:dyDescent="0.2">
      <c r="A7" s="231"/>
      <c r="B7" s="232"/>
      <c r="C7" s="233"/>
      <c r="D7" s="234"/>
      <c r="E7" s="234"/>
      <c r="F7" s="234"/>
      <c r="G7" s="234"/>
      <c r="H7" s="234"/>
      <c r="I7" s="234"/>
      <c r="J7" s="234"/>
      <c r="K7" s="234"/>
      <c r="L7" s="101"/>
    </row>
    <row r="8" spans="1:34" s="102" customFormat="1" hidden="1" x14ac:dyDescent="0.2">
      <c r="A8" s="231"/>
      <c r="B8" s="232"/>
      <c r="C8" s="233"/>
      <c r="D8" s="234"/>
      <c r="E8" s="234"/>
      <c r="F8" s="234"/>
      <c r="G8" s="234"/>
      <c r="H8" s="234"/>
      <c r="I8" s="234"/>
      <c r="J8" s="234"/>
      <c r="K8" s="234"/>
      <c r="L8" s="101"/>
    </row>
    <row r="9" spans="1:34" s="102" customFormat="1" hidden="1" x14ac:dyDescent="0.2">
      <c r="A9" s="231"/>
      <c r="B9" s="232"/>
      <c r="C9" s="233"/>
      <c r="D9" s="234"/>
      <c r="E9" s="234"/>
      <c r="F9" s="234"/>
      <c r="G9" s="234"/>
      <c r="H9" s="234"/>
      <c r="I9" s="234"/>
      <c r="J9" s="234"/>
      <c r="K9" s="234"/>
      <c r="L9" s="101"/>
    </row>
    <row r="10" spans="1:34" s="102" customFormat="1" hidden="1" x14ac:dyDescent="0.2">
      <c r="A10" s="231"/>
      <c r="B10" s="232"/>
      <c r="C10" s="233"/>
      <c r="D10" s="234"/>
      <c r="E10" s="234"/>
      <c r="F10" s="234"/>
      <c r="G10" s="234"/>
      <c r="H10" s="234"/>
      <c r="I10" s="234"/>
      <c r="J10" s="234"/>
      <c r="K10" s="234"/>
      <c r="L10" s="101"/>
    </row>
    <row r="11" spans="1:34" s="102" customFormat="1" hidden="1" x14ac:dyDescent="0.2">
      <c r="A11" s="231"/>
      <c r="B11" s="232"/>
      <c r="C11" s="233"/>
      <c r="D11" s="234"/>
      <c r="E11" s="234"/>
      <c r="F11" s="234"/>
      <c r="G11" s="234"/>
      <c r="H11" s="234"/>
      <c r="I11" s="234"/>
      <c r="J11" s="234"/>
      <c r="K11" s="234"/>
      <c r="L11" s="101"/>
    </row>
    <row r="12" spans="1:34" s="102" customFormat="1" ht="15" x14ac:dyDescent="0.25">
      <c r="A12" s="103"/>
      <c r="B12" s="104"/>
      <c r="C12" s="105"/>
      <c r="D12" s="101"/>
      <c r="E12" s="101"/>
      <c r="F12" s="101"/>
      <c r="G12" s="101"/>
      <c r="H12" s="108"/>
      <c r="I12" s="101"/>
      <c r="J12" s="106" t="s">
        <v>113</v>
      </c>
      <c r="K12" s="107" t="s">
        <v>534</v>
      </c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9" t="s">
        <v>5</v>
      </c>
    </row>
    <row r="13" spans="1:34" s="102" customFormat="1" ht="15" x14ac:dyDescent="0.25">
      <c r="A13" s="398" t="s">
        <v>168</v>
      </c>
      <c r="B13" s="398"/>
      <c r="C13" s="277" t="s">
        <v>6</v>
      </c>
      <c r="D13" s="277"/>
      <c r="E13" s="277"/>
      <c r="F13" s="277"/>
      <c r="G13" s="277"/>
      <c r="H13" s="277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 t="s">
        <v>5</v>
      </c>
    </row>
    <row r="14" spans="1:34" s="102" customFormat="1" ht="15" x14ac:dyDescent="0.25">
      <c r="A14" s="398" t="s">
        <v>142</v>
      </c>
      <c r="B14" s="398"/>
      <c r="C14" s="276" t="s">
        <v>6</v>
      </c>
      <c r="D14" s="276"/>
      <c r="E14" s="276"/>
      <c r="F14" s="276"/>
      <c r="G14" s="276"/>
      <c r="H14" s="276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9" t="s">
        <v>5</v>
      </c>
    </row>
    <row r="15" spans="1:34" s="102" customFormat="1" ht="15" x14ac:dyDescent="0.25">
      <c r="A15" s="398" t="s">
        <v>209</v>
      </c>
      <c r="B15" s="398"/>
      <c r="C15" s="278"/>
      <c r="D15" s="278"/>
      <c r="E15" s="278"/>
      <c r="F15" s="278"/>
      <c r="G15" s="278"/>
      <c r="H15" s="27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9" t="s">
        <v>5</v>
      </c>
    </row>
    <row r="16" spans="1:34" s="102" customFormat="1" ht="15" x14ac:dyDescent="0.25">
      <c r="A16" s="398" t="s">
        <v>97</v>
      </c>
      <c r="B16" s="398"/>
      <c r="C16" s="279"/>
      <c r="D16" s="279"/>
      <c r="E16" s="279"/>
      <c r="F16" s="279"/>
      <c r="G16" s="279"/>
      <c r="H16" s="279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9" t="s">
        <v>5</v>
      </c>
    </row>
    <row r="17" spans="1:34" s="102" customFormat="1" ht="15" x14ac:dyDescent="0.25">
      <c r="A17" s="398" t="s">
        <v>101</v>
      </c>
      <c r="B17" s="398"/>
      <c r="C17" s="276" t="s">
        <v>6</v>
      </c>
      <c r="D17" s="276"/>
      <c r="E17" s="276"/>
      <c r="F17" s="276"/>
      <c r="G17" s="276"/>
      <c r="H17" s="276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9" t="s">
        <v>5</v>
      </c>
    </row>
    <row r="18" spans="1:34" s="102" customFormat="1" ht="15" x14ac:dyDescent="0.25">
      <c r="A18" s="398" t="s">
        <v>116</v>
      </c>
      <c r="B18" s="398"/>
      <c r="C18" s="276" t="s">
        <v>6</v>
      </c>
      <c r="D18" s="276"/>
      <c r="E18" s="276"/>
      <c r="F18" s="276"/>
      <c r="G18" s="276"/>
      <c r="H18" s="276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 t="s">
        <v>5</v>
      </c>
    </row>
    <row r="19" spans="1:34" s="102" customFormat="1" ht="15" x14ac:dyDescent="0.25">
      <c r="A19" s="398" t="s">
        <v>104</v>
      </c>
      <c r="B19" s="398"/>
      <c r="C19" s="276" t="s">
        <v>6</v>
      </c>
      <c r="D19" s="276"/>
      <c r="E19" s="276"/>
      <c r="F19" s="276"/>
      <c r="G19" s="276"/>
      <c r="H19" s="276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9" t="s">
        <v>5</v>
      </c>
    </row>
    <row r="20" spans="1:34" s="102" customFormat="1" ht="15" x14ac:dyDescent="0.25">
      <c r="A20" s="398" t="s">
        <v>105</v>
      </c>
      <c r="B20" s="398"/>
      <c r="C20" s="278"/>
      <c r="D20" s="278"/>
      <c r="E20" s="278"/>
      <c r="F20" s="278"/>
      <c r="G20" s="278"/>
      <c r="H20" s="27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9" t="s">
        <v>5</v>
      </c>
    </row>
    <row r="21" spans="1:34" s="102" customFormat="1" ht="15" x14ac:dyDescent="0.25">
      <c r="A21" s="110" t="s">
        <v>106</v>
      </c>
      <c r="B21" s="110"/>
      <c r="C21" s="276"/>
      <c r="D21" s="276"/>
      <c r="E21" s="276"/>
      <c r="F21" s="276"/>
      <c r="G21" s="276"/>
      <c r="H21" s="276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9" t="s">
        <v>5</v>
      </c>
    </row>
    <row r="22" spans="1:34" s="102" customFormat="1" ht="15" x14ac:dyDescent="0.25">
      <c r="A22" s="398" t="s">
        <v>102</v>
      </c>
      <c r="B22" s="398"/>
      <c r="C22" s="276" t="s">
        <v>6</v>
      </c>
      <c r="D22" s="276"/>
      <c r="E22" s="276"/>
      <c r="F22" s="276"/>
      <c r="G22" s="276"/>
      <c r="H22" s="276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9" t="s">
        <v>5</v>
      </c>
    </row>
    <row r="23" spans="1:34" s="102" customFormat="1" x14ac:dyDescent="0.2">
      <c r="A23" s="9"/>
      <c r="B23" s="9"/>
      <c r="C23" s="11"/>
      <c r="D23" s="11"/>
      <c r="E23" s="11"/>
      <c r="F23" s="11"/>
      <c r="G23" s="11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 t="s">
        <v>5</v>
      </c>
    </row>
    <row r="24" spans="1:34" s="102" customFormat="1" ht="18.75" customHeight="1" x14ac:dyDescent="0.3">
      <c r="A24" s="328" t="s">
        <v>557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108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 t="s">
        <v>5</v>
      </c>
    </row>
    <row r="25" spans="1:34" s="101" customFormat="1" x14ac:dyDescent="0.2">
      <c r="A25" s="103"/>
      <c r="B25" s="104"/>
      <c r="C25" s="105"/>
      <c r="H25" s="235"/>
      <c r="J25" s="236" t="s">
        <v>140</v>
      </c>
      <c r="AH25" s="101" t="s">
        <v>5</v>
      </c>
    </row>
    <row r="26" spans="1:34" s="205" customFormat="1" ht="15" customHeight="1" x14ac:dyDescent="0.25">
      <c r="A26" s="399" t="s">
        <v>536</v>
      </c>
      <c r="B26" s="401" t="s">
        <v>558</v>
      </c>
      <c r="C26" s="402"/>
      <c r="D26" s="402"/>
      <c r="E26" s="402"/>
      <c r="F26" s="402"/>
      <c r="G26" s="402"/>
      <c r="H26" s="403"/>
      <c r="I26" s="404" t="s">
        <v>535</v>
      </c>
      <c r="J26" s="404" t="s">
        <v>533</v>
      </c>
      <c r="K26" s="179"/>
      <c r="AG26" s="114"/>
      <c r="AH26" s="101" t="s">
        <v>5</v>
      </c>
    </row>
    <row r="27" spans="1:34" s="205" customFormat="1" ht="78.75" customHeight="1" x14ac:dyDescent="0.25">
      <c r="A27" s="400"/>
      <c r="B27" s="237" t="s">
        <v>173</v>
      </c>
      <c r="C27" s="237" t="s">
        <v>559</v>
      </c>
      <c r="D27" s="237" t="s">
        <v>543</v>
      </c>
      <c r="E27" s="237" t="s">
        <v>544</v>
      </c>
      <c r="F27" s="237" t="s">
        <v>560</v>
      </c>
      <c r="G27" s="237" t="s">
        <v>537</v>
      </c>
      <c r="H27" s="237" t="s">
        <v>538</v>
      </c>
      <c r="I27" s="405"/>
      <c r="J27" s="405"/>
      <c r="K27" s="179"/>
      <c r="AG27" s="114"/>
      <c r="AH27" s="101" t="s">
        <v>5</v>
      </c>
    </row>
    <row r="28" spans="1:34" s="205" customFormat="1" ht="15" x14ac:dyDescent="0.25">
      <c r="A28" s="238">
        <v>1</v>
      </c>
      <c r="B28" s="239">
        <v>2</v>
      </c>
      <c r="C28" s="239">
        <v>3</v>
      </c>
      <c r="D28" s="239">
        <v>4</v>
      </c>
      <c r="E28" s="239">
        <v>5</v>
      </c>
      <c r="F28" s="239">
        <v>6</v>
      </c>
      <c r="G28" s="239">
        <v>7</v>
      </c>
      <c r="H28" s="239">
        <v>8</v>
      </c>
      <c r="I28" s="239">
        <v>9</v>
      </c>
      <c r="J28" s="239">
        <v>10</v>
      </c>
      <c r="K28" s="179"/>
      <c r="AG28" s="114"/>
      <c r="AH28" s="101" t="s">
        <v>5</v>
      </c>
    </row>
    <row r="29" spans="1:34" s="205" customFormat="1" ht="15" x14ac:dyDescent="0.25">
      <c r="A29" s="240" t="str">
        <f>IF(C15="","1. Stanje na dan 31.12." &amp; "20__ . god." &amp; "" &amp; "" &amp; "","1. Stanje na dan 31.12." &amp; YEAR(C15)-1 &amp; ". god.")</f>
        <v>1. Stanje na dan 31.12.20__ . god.</v>
      </c>
      <c r="B29" s="241">
        <v>901</v>
      </c>
      <c r="C29" s="242"/>
      <c r="D29" s="242"/>
      <c r="E29" s="242"/>
      <c r="F29" s="242"/>
      <c r="G29" s="242"/>
      <c r="H29" s="243">
        <f>C29+D29+E29+F29+G29</f>
        <v>0</v>
      </c>
      <c r="I29" s="242"/>
      <c r="J29" s="243">
        <f>H29+I29</f>
        <v>0</v>
      </c>
      <c r="K29" s="179"/>
    </row>
    <row r="30" spans="1:34" s="205" customFormat="1" ht="15" customHeight="1" x14ac:dyDescent="0.25">
      <c r="A30" s="240" t="s">
        <v>553</v>
      </c>
      <c r="B30" s="241">
        <v>902</v>
      </c>
      <c r="C30" s="242"/>
      <c r="D30" s="242"/>
      <c r="E30" s="242"/>
      <c r="F30" s="242"/>
      <c r="G30" s="242"/>
      <c r="H30" s="243">
        <f>C30+D30+E30+F30+G30</f>
        <v>0</v>
      </c>
      <c r="I30" s="242"/>
      <c r="J30" s="243">
        <f>H30+I30</f>
        <v>0</v>
      </c>
      <c r="K30" s="179"/>
    </row>
    <row r="31" spans="1:34" s="205" customFormat="1" ht="15" x14ac:dyDescent="0.25">
      <c r="A31" s="240" t="s">
        <v>561</v>
      </c>
      <c r="B31" s="241">
        <v>903</v>
      </c>
      <c r="C31" s="242"/>
      <c r="D31" s="242"/>
      <c r="E31" s="242"/>
      <c r="F31" s="242"/>
      <c r="G31" s="242"/>
      <c r="H31" s="243">
        <f>C31+D31+E31+F31+G31</f>
        <v>0</v>
      </c>
      <c r="I31" s="242"/>
      <c r="J31" s="243">
        <f>H31+I31</f>
        <v>0</v>
      </c>
      <c r="K31" s="179"/>
    </row>
    <row r="32" spans="1:34" s="205" customFormat="1" ht="22.5" customHeight="1" x14ac:dyDescent="0.25">
      <c r="A32" s="240" t="str">
        <f>IF(C15="","Ponovo iskazano stanje na dan 31.12.20__ . god. odnosno 01.01.20__ . god.(901±902±903)","Ponovo iskazano stanje na dan 31.12."&amp;YEAR(C15)-1&amp;". god. odnosno 01.01."&amp;YEAR(C15)&amp;". god. (901±902±903)")</f>
        <v>Ponovo iskazano stanje na dan 31.12.20__ . god. odnosno 01.01.20__ . god.(901±902±903)</v>
      </c>
      <c r="B32" s="241">
        <v>904</v>
      </c>
      <c r="C32" s="243">
        <f t="shared" ref="C32:J32" si="0">SUM(C29:C31)</f>
        <v>0</v>
      </c>
      <c r="D32" s="243">
        <f t="shared" si="0"/>
        <v>0</v>
      </c>
      <c r="E32" s="243">
        <f t="shared" si="0"/>
        <v>0</v>
      </c>
      <c r="F32" s="243">
        <f t="shared" si="0"/>
        <v>0</v>
      </c>
      <c r="G32" s="243">
        <f t="shared" si="0"/>
        <v>0</v>
      </c>
      <c r="H32" s="243">
        <f t="shared" si="0"/>
        <v>0</v>
      </c>
      <c r="I32" s="242">
        <f t="shared" si="0"/>
        <v>0</v>
      </c>
      <c r="J32" s="243">
        <f t="shared" si="0"/>
        <v>0</v>
      </c>
      <c r="K32" s="179"/>
    </row>
    <row r="33" spans="1:11" s="205" customFormat="1" ht="22.5" x14ac:dyDescent="0.25">
      <c r="A33" s="240" t="s">
        <v>545</v>
      </c>
      <c r="B33" s="241">
        <v>905</v>
      </c>
      <c r="C33" s="242"/>
      <c r="D33" s="242"/>
      <c r="E33" s="242"/>
      <c r="F33" s="242"/>
      <c r="G33" s="242"/>
      <c r="H33" s="243">
        <f t="shared" ref="H33:H39" si="1">C33+D33+E33+F33+G33</f>
        <v>0</v>
      </c>
      <c r="I33" s="242"/>
      <c r="J33" s="243">
        <f t="shared" ref="J33:J39" si="2">H33+I33</f>
        <v>0</v>
      </c>
      <c r="K33" s="179"/>
    </row>
    <row r="34" spans="1:11" s="205" customFormat="1" ht="22.5" x14ac:dyDescent="0.25">
      <c r="A34" s="240" t="s">
        <v>554</v>
      </c>
      <c r="B34" s="241">
        <v>906</v>
      </c>
      <c r="C34" s="242"/>
      <c r="D34" s="242"/>
      <c r="E34" s="242"/>
      <c r="F34" s="242"/>
      <c r="G34" s="242"/>
      <c r="H34" s="243">
        <f t="shared" si="1"/>
        <v>0</v>
      </c>
      <c r="I34" s="242"/>
      <c r="J34" s="243">
        <f t="shared" si="2"/>
        <v>0</v>
      </c>
      <c r="K34" s="179"/>
    </row>
    <row r="35" spans="1:11" s="205" customFormat="1" ht="22.5" x14ac:dyDescent="0.25">
      <c r="A35" s="240" t="s">
        <v>546</v>
      </c>
      <c r="B35" s="241">
        <v>907</v>
      </c>
      <c r="C35" s="242"/>
      <c r="D35" s="242"/>
      <c r="E35" s="242"/>
      <c r="F35" s="242"/>
      <c r="G35" s="242"/>
      <c r="H35" s="243">
        <f t="shared" si="1"/>
        <v>0</v>
      </c>
      <c r="I35" s="242"/>
      <c r="J35" s="243">
        <f t="shared" si="2"/>
        <v>0</v>
      </c>
      <c r="K35" s="179"/>
    </row>
    <row r="36" spans="1:11" s="205" customFormat="1" ht="22.5" x14ac:dyDescent="0.25">
      <c r="A36" s="240" t="s">
        <v>547</v>
      </c>
      <c r="B36" s="241">
        <v>908</v>
      </c>
      <c r="C36" s="242"/>
      <c r="D36" s="242"/>
      <c r="E36" s="242"/>
      <c r="F36" s="242"/>
      <c r="G36" s="242"/>
      <c r="H36" s="243">
        <f t="shared" si="1"/>
        <v>0</v>
      </c>
      <c r="I36" s="242"/>
      <c r="J36" s="243">
        <f t="shared" si="2"/>
        <v>0</v>
      </c>
      <c r="K36" s="179"/>
    </row>
    <row r="37" spans="1:11" s="205" customFormat="1" ht="22.5" x14ac:dyDescent="0.25">
      <c r="A37" s="240" t="s">
        <v>541</v>
      </c>
      <c r="B37" s="241">
        <v>909</v>
      </c>
      <c r="C37" s="242"/>
      <c r="D37" s="242"/>
      <c r="E37" s="242"/>
      <c r="F37" s="242"/>
      <c r="G37" s="242"/>
      <c r="H37" s="243">
        <f t="shared" si="1"/>
        <v>0</v>
      </c>
      <c r="I37" s="242"/>
      <c r="J37" s="243">
        <f t="shared" si="2"/>
        <v>0</v>
      </c>
      <c r="K37" s="179"/>
    </row>
    <row r="38" spans="1:11" s="205" customFormat="1" ht="22.5" customHeight="1" x14ac:dyDescent="0.25">
      <c r="A38" s="240" t="s">
        <v>539</v>
      </c>
      <c r="B38" s="241">
        <v>910</v>
      </c>
      <c r="C38" s="242"/>
      <c r="D38" s="242"/>
      <c r="E38" s="242"/>
      <c r="F38" s="242"/>
      <c r="G38" s="242"/>
      <c r="H38" s="243">
        <f t="shared" si="1"/>
        <v>0</v>
      </c>
      <c r="I38" s="242"/>
      <c r="J38" s="243">
        <f t="shared" si="2"/>
        <v>0</v>
      </c>
      <c r="K38" s="179"/>
    </row>
    <row r="39" spans="1:11" s="205" customFormat="1" ht="22.5" customHeight="1" x14ac:dyDescent="0.25">
      <c r="A39" s="240" t="s">
        <v>548</v>
      </c>
      <c r="B39" s="241">
        <v>911</v>
      </c>
      <c r="C39" s="242"/>
      <c r="D39" s="242"/>
      <c r="E39" s="242"/>
      <c r="F39" s="242"/>
      <c r="G39" s="242"/>
      <c r="H39" s="243">
        <f t="shared" si="1"/>
        <v>0</v>
      </c>
      <c r="I39" s="242"/>
      <c r="J39" s="243">
        <f t="shared" si="2"/>
        <v>0</v>
      </c>
      <c r="K39" s="179"/>
    </row>
    <row r="40" spans="1:11" s="205" customFormat="1" ht="22.5" customHeight="1" x14ac:dyDescent="0.25">
      <c r="A40" s="240" t="str">
        <f>IF(C15="","11. Stanje na dan 31.12." &amp; "20__ . god.(904±905±906±907±908±909-910+911)","11. Stanje na dan 31.12." &amp; YEAR(C15)-1 &amp; ". god. (904±905±906±907±908±909-910+911)")</f>
        <v>11. Stanje na dan 31.12.20__ . god.(904±905±906±907±908±909-910+911)</v>
      </c>
      <c r="B40" s="241">
        <v>912</v>
      </c>
      <c r="C40" s="244">
        <f t="shared" ref="C40:J40" si="3">SUM(C32:C39)</f>
        <v>0</v>
      </c>
      <c r="D40" s="244">
        <f t="shared" si="3"/>
        <v>0</v>
      </c>
      <c r="E40" s="244">
        <f t="shared" si="3"/>
        <v>0</v>
      </c>
      <c r="F40" s="244">
        <f t="shared" si="3"/>
        <v>0</v>
      </c>
      <c r="G40" s="244">
        <f t="shared" si="3"/>
        <v>0</v>
      </c>
      <c r="H40" s="244">
        <f t="shared" si="3"/>
        <v>0</v>
      </c>
      <c r="I40" s="218">
        <f t="shared" si="3"/>
        <v>0</v>
      </c>
      <c r="J40" s="244">
        <f t="shared" si="3"/>
        <v>0</v>
      </c>
      <c r="K40" s="179"/>
    </row>
    <row r="41" spans="1:11" s="205" customFormat="1" ht="15" customHeight="1" x14ac:dyDescent="0.25">
      <c r="A41" s="240" t="s">
        <v>555</v>
      </c>
      <c r="B41" s="241">
        <v>913</v>
      </c>
      <c r="C41" s="242"/>
      <c r="D41" s="242"/>
      <c r="E41" s="242"/>
      <c r="F41" s="242"/>
      <c r="G41" s="242"/>
      <c r="H41" s="243">
        <f>C41+D41+E41+F41+G41</f>
        <v>0</v>
      </c>
      <c r="I41" s="242"/>
      <c r="J41" s="243">
        <f>H41+I41</f>
        <v>0</v>
      </c>
      <c r="K41" s="179"/>
    </row>
    <row r="42" spans="1:11" s="205" customFormat="1" ht="15" x14ac:dyDescent="0.25">
      <c r="A42" s="240" t="s">
        <v>562</v>
      </c>
      <c r="B42" s="241">
        <v>914</v>
      </c>
      <c r="C42" s="242"/>
      <c r="D42" s="242"/>
      <c r="E42" s="242"/>
      <c r="F42" s="242"/>
      <c r="G42" s="242"/>
      <c r="H42" s="243">
        <f>C42+D42+E42+F42+G42</f>
        <v>0</v>
      </c>
      <c r="I42" s="242"/>
      <c r="J42" s="243">
        <f>H42+I42</f>
        <v>0</v>
      </c>
      <c r="K42" s="179"/>
    </row>
    <row r="43" spans="1:11" s="205" customFormat="1" ht="22.5" customHeight="1" x14ac:dyDescent="0.25">
      <c r="A43" s="240" t="str">
        <f>IF(C15="","14. Ponovo iskazano stanje na dan 31.12.20__. god./ 01.01.20__. god. (912±913±914)", "14. Ponovo iskazano stanje na dan 31.12." &amp; YEAR(C15)-1 &amp; ". god./ 01.01." &amp; YEAR(C15) &amp; ". god. (912±913±914)")</f>
        <v>14. Ponovo iskazano stanje na dan 31.12.20__. god./ 01.01.20__. god. (912±913±914)</v>
      </c>
      <c r="B43" s="241">
        <v>915</v>
      </c>
      <c r="C43" s="243">
        <f t="shared" ref="C43:J43" si="4">SUM(C40:C42)</f>
        <v>0</v>
      </c>
      <c r="D43" s="243">
        <f t="shared" si="4"/>
        <v>0</v>
      </c>
      <c r="E43" s="243">
        <f t="shared" si="4"/>
        <v>0</v>
      </c>
      <c r="F43" s="243">
        <f t="shared" si="4"/>
        <v>0</v>
      </c>
      <c r="G43" s="243">
        <f t="shared" si="4"/>
        <v>0</v>
      </c>
      <c r="H43" s="243">
        <f t="shared" si="4"/>
        <v>0</v>
      </c>
      <c r="I43" s="242">
        <f t="shared" si="4"/>
        <v>0</v>
      </c>
      <c r="J43" s="243">
        <f t="shared" si="4"/>
        <v>0</v>
      </c>
      <c r="K43" s="179"/>
    </row>
    <row r="44" spans="1:11" s="205" customFormat="1" ht="22.5" customHeight="1" x14ac:dyDescent="0.25">
      <c r="A44" s="240" t="s">
        <v>549</v>
      </c>
      <c r="B44" s="241">
        <v>916</v>
      </c>
      <c r="C44" s="242"/>
      <c r="D44" s="242"/>
      <c r="E44" s="242"/>
      <c r="F44" s="242"/>
      <c r="G44" s="242"/>
      <c r="H44" s="243">
        <f t="shared" ref="H44:H50" si="5">C44+D44+E44+F44+G44</f>
        <v>0</v>
      </c>
      <c r="I44" s="242"/>
      <c r="J44" s="243">
        <f t="shared" ref="J44:J50" si="6">H44+I44</f>
        <v>0</v>
      </c>
      <c r="K44" s="179"/>
    </row>
    <row r="45" spans="1:11" s="205" customFormat="1" ht="22.5" x14ac:dyDescent="0.25">
      <c r="A45" s="240" t="s">
        <v>556</v>
      </c>
      <c r="B45" s="241">
        <v>917</v>
      </c>
      <c r="C45" s="242"/>
      <c r="D45" s="242"/>
      <c r="E45" s="242"/>
      <c r="F45" s="242"/>
      <c r="G45" s="242"/>
      <c r="H45" s="243">
        <f t="shared" si="5"/>
        <v>0</v>
      </c>
      <c r="I45" s="242"/>
      <c r="J45" s="243">
        <f t="shared" si="6"/>
        <v>0</v>
      </c>
      <c r="K45" s="179"/>
    </row>
    <row r="46" spans="1:11" s="205" customFormat="1" ht="22.5" customHeight="1" x14ac:dyDescent="0.25">
      <c r="A46" s="240" t="s">
        <v>550</v>
      </c>
      <c r="B46" s="241">
        <v>918</v>
      </c>
      <c r="C46" s="242"/>
      <c r="D46" s="242"/>
      <c r="E46" s="242"/>
      <c r="F46" s="242"/>
      <c r="G46" s="242"/>
      <c r="H46" s="243">
        <f t="shared" si="5"/>
        <v>0</v>
      </c>
      <c r="I46" s="242"/>
      <c r="J46" s="243">
        <f t="shared" si="6"/>
        <v>0</v>
      </c>
      <c r="K46" s="179"/>
    </row>
    <row r="47" spans="1:11" s="205" customFormat="1" ht="22.5" x14ac:dyDescent="0.25">
      <c r="A47" s="240" t="s">
        <v>551</v>
      </c>
      <c r="B47" s="241">
        <v>919</v>
      </c>
      <c r="C47" s="242"/>
      <c r="D47" s="242"/>
      <c r="E47" s="242"/>
      <c r="F47" s="242"/>
      <c r="G47" s="242"/>
      <c r="H47" s="243">
        <f t="shared" si="5"/>
        <v>0</v>
      </c>
      <c r="I47" s="242"/>
      <c r="J47" s="243">
        <f t="shared" si="6"/>
        <v>0</v>
      </c>
      <c r="K47" s="179"/>
    </row>
    <row r="48" spans="1:11" s="205" customFormat="1" ht="22.5" x14ac:dyDescent="0.25">
      <c r="A48" s="240" t="s">
        <v>542</v>
      </c>
      <c r="B48" s="241">
        <v>920</v>
      </c>
      <c r="C48" s="242"/>
      <c r="D48" s="242"/>
      <c r="E48" s="242"/>
      <c r="F48" s="242"/>
      <c r="G48" s="242"/>
      <c r="H48" s="243">
        <f t="shared" si="5"/>
        <v>0</v>
      </c>
      <c r="I48" s="242"/>
      <c r="J48" s="243">
        <f t="shared" si="6"/>
        <v>0</v>
      </c>
      <c r="K48" s="179"/>
    </row>
    <row r="49" spans="1:11" s="205" customFormat="1" ht="22.5" customHeight="1" x14ac:dyDescent="0.25">
      <c r="A49" s="240" t="s">
        <v>540</v>
      </c>
      <c r="B49" s="241">
        <v>921</v>
      </c>
      <c r="C49" s="242"/>
      <c r="D49" s="242"/>
      <c r="E49" s="242"/>
      <c r="F49" s="242"/>
      <c r="G49" s="242"/>
      <c r="H49" s="243">
        <f t="shared" si="5"/>
        <v>0</v>
      </c>
      <c r="I49" s="242"/>
      <c r="J49" s="243">
        <f t="shared" si="6"/>
        <v>0</v>
      </c>
      <c r="K49" s="179"/>
    </row>
    <row r="50" spans="1:11" s="205" customFormat="1" ht="22.5" customHeight="1" x14ac:dyDescent="0.25">
      <c r="A50" s="240" t="s">
        <v>552</v>
      </c>
      <c r="B50" s="241">
        <v>922</v>
      </c>
      <c r="C50" s="242"/>
      <c r="D50" s="242"/>
      <c r="E50" s="242"/>
      <c r="F50" s="242"/>
      <c r="G50" s="242"/>
      <c r="H50" s="243">
        <f t="shared" si="5"/>
        <v>0</v>
      </c>
      <c r="I50" s="242"/>
      <c r="J50" s="243">
        <f t="shared" si="6"/>
        <v>0</v>
      </c>
      <c r="K50" s="179"/>
    </row>
    <row r="51" spans="1:11" s="205" customFormat="1" ht="22.5" customHeight="1" x14ac:dyDescent="0.25">
      <c r="A51" s="240" t="str">
        <f>IF(C15="","22. Stanje na dan ___________ 20__. god. (915±916±917±918±919±920-921+922)", "22. Stanje na dan " &amp; DAY(C15) &amp; "." &amp; MONTH(C15) &amp; "." &amp; YEAR(C15) &amp; ". god. (915±916±917±918±919±920-921+922)")</f>
        <v>22. Stanje na dan ___________ 20__. god. (915±916±917±918±919±920-921+922)</v>
      </c>
      <c r="B51" s="245">
        <v>923</v>
      </c>
      <c r="C51" s="244">
        <f t="shared" ref="C51:J51" si="7">SUM(C43:C50)</f>
        <v>0</v>
      </c>
      <c r="D51" s="244">
        <f t="shared" si="7"/>
        <v>0</v>
      </c>
      <c r="E51" s="244">
        <f t="shared" si="7"/>
        <v>0</v>
      </c>
      <c r="F51" s="244">
        <f t="shared" si="7"/>
        <v>0</v>
      </c>
      <c r="G51" s="244">
        <f t="shared" si="7"/>
        <v>0</v>
      </c>
      <c r="H51" s="244">
        <f t="shared" si="7"/>
        <v>0</v>
      </c>
      <c r="I51" s="218">
        <f t="shared" si="7"/>
        <v>0</v>
      </c>
      <c r="J51" s="244">
        <f t="shared" si="7"/>
        <v>0</v>
      </c>
      <c r="K51" s="179"/>
    </row>
    <row r="52" spans="1:11" s="113" customFormat="1" x14ac:dyDescent="0.2">
      <c r="A52" s="121"/>
      <c r="B52" s="122"/>
      <c r="C52" s="122"/>
    </row>
    <row r="53" spans="1:11" hidden="1" x14ac:dyDescent="0.2"/>
    <row r="54" spans="1:11" hidden="1" x14ac:dyDescent="0.2"/>
    <row r="55" spans="1:11" hidden="1" x14ac:dyDescent="0.2"/>
    <row r="56" spans="1:11" hidden="1" x14ac:dyDescent="0.2"/>
    <row r="57" spans="1:11" hidden="1" x14ac:dyDescent="0.2"/>
    <row r="58" spans="1:11" hidden="1" x14ac:dyDescent="0.2"/>
    <row r="59" spans="1:11" hidden="1" x14ac:dyDescent="0.2"/>
    <row r="60" spans="1:11" hidden="1" x14ac:dyDescent="0.2"/>
    <row r="61" spans="1:11" hidden="1" x14ac:dyDescent="0.2"/>
    <row r="62" spans="1:11" hidden="1" x14ac:dyDescent="0.2"/>
    <row r="63" spans="1:11" hidden="1" x14ac:dyDescent="0.2"/>
    <row r="64" spans="1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x14ac:dyDescent="0.2"/>
  </sheetData>
  <mergeCells count="24">
    <mergeCell ref="A22:B22"/>
    <mergeCell ref="C22:H22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C21:H21"/>
    <mergeCell ref="A26:A27"/>
    <mergeCell ref="B26:H26"/>
    <mergeCell ref="I26:I27"/>
    <mergeCell ref="J26:J27"/>
    <mergeCell ref="A24:K24"/>
    <mergeCell ref="A13:B13"/>
    <mergeCell ref="C13:H13"/>
    <mergeCell ref="A14:B14"/>
    <mergeCell ref="C14:H14"/>
    <mergeCell ref="A15:B15"/>
  </mergeCells>
  <phoneticPr fontId="2" type="noConversion"/>
  <dataValidations count="5">
    <dataValidation type="decimal" operator="greaterThan" allowBlank="1" showInputMessage="1" showErrorMessage="1" sqref="C29:J51">
      <formula1>-1000000000003</formula1>
    </dataValidation>
    <dataValidation type="whole" operator="greaterThanOrEqual" allowBlank="1" showInputMessage="1" showErrorMessage="1" sqref="C16:H16">
      <formula1>0</formula1>
    </dataValidation>
    <dataValidation type="date" operator="greaterThan" allowBlank="1" showInputMessage="1" showErrorMessage="1" sqref="C15:H15 C20:H20">
      <formula1>32874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E65384:H65421 E65355:H65379 H65429:H65467 F65429:F65467 E65426:E65467 G65426:G65467 E65472:H65492">
      <formula1>0</formula1>
    </dataValidation>
    <dataValidation operator="greaterThan" allowBlank="1" showInputMessage="1" showErrorMessage="1" sqref="C21:H21"/>
  </dataValidations>
  <pageMargins left="0.35433070866141736" right="0.35433070866141736" top="0.43307086614173229" bottom="0.39370078740157483" header="0.39370078740157483" footer="0.43307086614173229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82"/>
  <sheetViews>
    <sheetView showGridLines="0" showZeros="0" zoomScaleNormal="100" workbookViewId="0">
      <selection sqref="A1:XFD1048576"/>
    </sheetView>
  </sheetViews>
  <sheetFormatPr defaultRowHeight="12.75" x14ac:dyDescent="0.2"/>
  <cols>
    <col min="1" max="1" width="15.28515625" style="205" customWidth="1"/>
    <col min="2" max="2" width="20.140625" style="205" customWidth="1"/>
    <col min="3" max="4" width="33" style="205" customWidth="1"/>
    <col min="5" max="5" width="12.42578125" style="205" customWidth="1"/>
    <col min="6" max="6" width="33" style="205" hidden="1" customWidth="1"/>
    <col min="7" max="7" width="9.140625" style="205"/>
    <col min="8" max="8" width="16.85546875" style="205" customWidth="1"/>
    <col min="9" max="9" width="16" style="205" customWidth="1"/>
    <col min="10" max="16384" width="9.140625" style="205"/>
  </cols>
  <sheetData>
    <row r="1" spans="1:9" x14ac:dyDescent="0.2">
      <c r="A1" s="206"/>
      <c r="B1" s="207"/>
      <c r="C1" s="207"/>
      <c r="D1" s="207"/>
      <c r="E1" s="207"/>
      <c r="F1" s="246"/>
      <c r="G1" s="63" t="s">
        <v>113</v>
      </c>
      <c r="H1" s="64" t="s">
        <v>587</v>
      </c>
      <c r="I1" s="62"/>
    </row>
    <row r="2" spans="1:9" ht="15" x14ac:dyDescent="0.25">
      <c r="A2" s="9" t="s">
        <v>168</v>
      </c>
      <c r="B2" s="9"/>
      <c r="C2" s="305" t="s">
        <v>6</v>
      </c>
      <c r="D2" s="305"/>
      <c r="E2" s="305"/>
      <c r="F2" s="305"/>
      <c r="G2" s="305"/>
      <c r="H2" s="40"/>
      <c r="I2" s="108"/>
    </row>
    <row r="3" spans="1:9" ht="15" x14ac:dyDescent="0.25">
      <c r="A3" s="9" t="s">
        <v>142</v>
      </c>
      <c r="B3" s="9"/>
      <c r="C3" s="305" t="s">
        <v>6</v>
      </c>
      <c r="D3" s="305"/>
      <c r="E3" s="305"/>
      <c r="F3" s="305"/>
      <c r="G3" s="305"/>
      <c r="H3" s="40"/>
      <c r="I3" s="108"/>
    </row>
    <row r="4" spans="1:9" ht="15" x14ac:dyDescent="0.25">
      <c r="A4" s="10" t="s">
        <v>114</v>
      </c>
      <c r="B4" s="10"/>
      <c r="C4" s="305" t="s">
        <v>6</v>
      </c>
      <c r="D4" s="305"/>
      <c r="E4" s="305"/>
      <c r="F4" s="305"/>
      <c r="G4" s="305"/>
      <c r="H4" s="40"/>
      <c r="I4" s="108"/>
    </row>
    <row r="5" spans="1:9" ht="15" x14ac:dyDescent="0.25">
      <c r="A5" s="10" t="s">
        <v>115</v>
      </c>
      <c r="B5" s="10"/>
      <c r="C5" s="305" t="s">
        <v>6</v>
      </c>
      <c r="D5" s="305"/>
      <c r="E5" s="305"/>
      <c r="F5" s="305"/>
      <c r="G5" s="305"/>
      <c r="H5" s="40"/>
      <c r="I5" s="108"/>
    </row>
    <row r="6" spans="1:9" ht="15" x14ac:dyDescent="0.25">
      <c r="A6" s="9" t="s">
        <v>97</v>
      </c>
      <c r="B6" s="9"/>
      <c r="C6" s="305" t="s">
        <v>6</v>
      </c>
      <c r="D6" s="305"/>
      <c r="E6" s="305"/>
      <c r="F6" s="305"/>
      <c r="G6" s="305"/>
      <c r="H6" s="40"/>
      <c r="I6" s="108"/>
    </row>
    <row r="7" spans="1:9" ht="15" x14ac:dyDescent="0.25">
      <c r="A7" s="9" t="s">
        <v>101</v>
      </c>
      <c r="B7" s="9"/>
      <c r="C7" s="305" t="s">
        <v>6</v>
      </c>
      <c r="D7" s="305"/>
      <c r="E7" s="305"/>
      <c r="F7" s="305"/>
      <c r="G7" s="305"/>
      <c r="H7" s="40"/>
      <c r="I7" s="108"/>
    </row>
    <row r="8" spans="1:9" ht="15" x14ac:dyDescent="0.25">
      <c r="A8" s="9" t="s">
        <v>116</v>
      </c>
      <c r="B8" s="9"/>
      <c r="C8" s="305" t="s">
        <v>6</v>
      </c>
      <c r="D8" s="305"/>
      <c r="E8" s="305"/>
      <c r="F8" s="305"/>
      <c r="G8" s="305"/>
      <c r="H8" s="40"/>
      <c r="I8" s="108"/>
    </row>
    <row r="9" spans="1:9" ht="15" x14ac:dyDescent="0.25">
      <c r="A9" s="9" t="s">
        <v>104</v>
      </c>
      <c r="B9" s="9"/>
      <c r="C9" s="305" t="s">
        <v>6</v>
      </c>
      <c r="D9" s="305"/>
      <c r="E9" s="305"/>
      <c r="F9" s="305"/>
      <c r="G9" s="305"/>
      <c r="H9" s="40"/>
      <c r="I9" s="108"/>
    </row>
    <row r="10" spans="1:9" ht="15" x14ac:dyDescent="0.25">
      <c r="A10" s="9" t="s">
        <v>105</v>
      </c>
      <c r="B10" s="9"/>
      <c r="C10" s="305" t="s">
        <v>6</v>
      </c>
      <c r="D10" s="305"/>
      <c r="E10" s="305"/>
      <c r="F10" s="305"/>
      <c r="G10" s="305"/>
      <c r="H10" s="40"/>
      <c r="I10" s="108"/>
    </row>
    <row r="11" spans="1:9" ht="15" x14ac:dyDescent="0.25">
      <c r="A11" s="9" t="s">
        <v>106</v>
      </c>
      <c r="B11" s="9"/>
      <c r="C11" s="305" t="s">
        <v>6</v>
      </c>
      <c r="D11" s="305"/>
      <c r="E11" s="305"/>
      <c r="F11" s="305"/>
      <c r="G11" s="305"/>
      <c r="H11" s="40"/>
      <c r="I11" s="108"/>
    </row>
    <row r="12" spans="1:9" ht="15" x14ac:dyDescent="0.25">
      <c r="A12" s="9" t="s">
        <v>102</v>
      </c>
      <c r="B12" s="9"/>
      <c r="C12" s="305" t="s">
        <v>6</v>
      </c>
      <c r="D12" s="305"/>
      <c r="E12" s="305"/>
      <c r="F12" s="305"/>
      <c r="G12" s="305"/>
      <c r="H12" s="40"/>
      <c r="I12" s="108"/>
    </row>
    <row r="13" spans="1:9" ht="15" x14ac:dyDescent="0.25">
      <c r="A13" s="9"/>
      <c r="B13" s="9"/>
      <c r="C13" s="11"/>
      <c r="D13" s="11"/>
      <c r="E13" s="11"/>
      <c r="F13" s="11"/>
      <c r="G13" s="11"/>
      <c r="H13" s="179"/>
      <c r="I13" s="179"/>
    </row>
    <row r="14" spans="1:9" ht="18.75" x14ac:dyDescent="0.3">
      <c r="A14" s="328" t="s">
        <v>619</v>
      </c>
      <c r="B14" s="328"/>
      <c r="C14" s="328"/>
      <c r="D14" s="328"/>
      <c r="E14" s="328"/>
      <c r="F14" s="328"/>
      <c r="G14" s="328"/>
      <c r="H14" s="328"/>
      <c r="I14" s="108"/>
    </row>
    <row r="15" spans="1:9" x14ac:dyDescent="0.2">
      <c r="A15" s="206"/>
      <c r="B15" s="207"/>
      <c r="C15" s="207"/>
      <c r="D15" s="207"/>
      <c r="E15" s="207"/>
      <c r="F15" s="246"/>
      <c r="G15" s="247"/>
      <c r="H15" s="247"/>
      <c r="I15" s="248" t="s">
        <v>140</v>
      </c>
    </row>
    <row r="16" spans="1:9" x14ac:dyDescent="0.2">
      <c r="A16" s="409" t="s">
        <v>243</v>
      </c>
      <c r="B16" s="410" t="s">
        <v>603</v>
      </c>
      <c r="C16" s="410"/>
      <c r="D16" s="410"/>
      <c r="E16" s="410"/>
      <c r="F16" s="410"/>
      <c r="G16" s="409" t="s">
        <v>173</v>
      </c>
      <c r="H16" s="410" t="s">
        <v>100</v>
      </c>
      <c r="I16" s="410"/>
    </row>
    <row r="17" spans="1:9" x14ac:dyDescent="0.2">
      <c r="A17" s="409"/>
      <c r="B17" s="410"/>
      <c r="C17" s="410"/>
      <c r="D17" s="410"/>
      <c r="E17" s="410"/>
      <c r="F17" s="410"/>
      <c r="G17" s="409"/>
      <c r="H17" s="39" t="s">
        <v>395</v>
      </c>
      <c r="I17" s="39" t="s">
        <v>402</v>
      </c>
    </row>
    <row r="18" spans="1:9" x14ac:dyDescent="0.2">
      <c r="A18" s="16">
        <v>1</v>
      </c>
      <c r="B18" s="414">
        <v>2</v>
      </c>
      <c r="C18" s="415"/>
      <c r="D18" s="415"/>
      <c r="E18" s="415"/>
      <c r="F18" s="416"/>
      <c r="G18" s="16">
        <v>3</v>
      </c>
      <c r="H18" s="17">
        <v>4</v>
      </c>
      <c r="I18" s="17">
        <v>5</v>
      </c>
    </row>
    <row r="19" spans="1:9" ht="12.75" customHeight="1" x14ac:dyDescent="0.2">
      <c r="A19" s="18">
        <v>61</v>
      </c>
      <c r="B19" s="411" t="s">
        <v>566</v>
      </c>
      <c r="C19" s="412"/>
      <c r="D19" s="412"/>
      <c r="E19" s="412"/>
      <c r="F19" s="413"/>
      <c r="G19" s="19">
        <v>601</v>
      </c>
      <c r="H19" s="20">
        <f>H20+H23</f>
        <v>0</v>
      </c>
      <c r="I19" s="20">
        <f>I20+I23</f>
        <v>0</v>
      </c>
    </row>
    <row r="20" spans="1:9" ht="12.75" customHeight="1" x14ac:dyDescent="0.2">
      <c r="A20" s="18" t="s">
        <v>574</v>
      </c>
      <c r="B20" s="406" t="s">
        <v>597</v>
      </c>
      <c r="C20" s="407"/>
      <c r="D20" s="407"/>
      <c r="E20" s="407"/>
      <c r="F20" s="408"/>
      <c r="G20" s="19">
        <v>602</v>
      </c>
      <c r="H20" s="21"/>
      <c r="I20" s="21"/>
    </row>
    <row r="21" spans="1:9" ht="12.75" customHeight="1" x14ac:dyDescent="0.2">
      <c r="A21" s="18" t="s">
        <v>575</v>
      </c>
      <c r="B21" s="406" t="s">
        <v>620</v>
      </c>
      <c r="C21" s="407"/>
      <c r="D21" s="407"/>
      <c r="E21" s="407"/>
      <c r="F21" s="408"/>
      <c r="G21" s="19">
        <v>603</v>
      </c>
      <c r="H21" s="21"/>
      <c r="I21" s="21"/>
    </row>
    <row r="22" spans="1:9" ht="12.75" customHeight="1" x14ac:dyDescent="0.2">
      <c r="A22" s="18" t="s">
        <v>576</v>
      </c>
      <c r="B22" s="406" t="s">
        <v>609</v>
      </c>
      <c r="C22" s="407"/>
      <c r="D22" s="407"/>
      <c r="E22" s="407"/>
      <c r="F22" s="408"/>
      <c r="G22" s="19">
        <v>604</v>
      </c>
      <c r="H22" s="21"/>
      <c r="I22" s="21"/>
    </row>
    <row r="23" spans="1:9" ht="12.75" customHeight="1" x14ac:dyDescent="0.2">
      <c r="A23" s="18" t="s">
        <v>574</v>
      </c>
      <c r="B23" s="406" t="s">
        <v>598</v>
      </c>
      <c r="C23" s="407"/>
      <c r="D23" s="407"/>
      <c r="E23" s="407"/>
      <c r="F23" s="408"/>
      <c r="G23" s="19">
        <v>605</v>
      </c>
      <c r="H23" s="21"/>
      <c r="I23" s="21"/>
    </row>
    <row r="24" spans="1:9" ht="12.75" customHeight="1" x14ac:dyDescent="0.2">
      <c r="A24" s="18" t="s">
        <v>575</v>
      </c>
      <c r="B24" s="406" t="s">
        <v>621</v>
      </c>
      <c r="C24" s="407"/>
      <c r="D24" s="407"/>
      <c r="E24" s="407"/>
      <c r="F24" s="408"/>
      <c r="G24" s="19">
        <v>606</v>
      </c>
      <c r="H24" s="21"/>
      <c r="I24" s="21"/>
    </row>
    <row r="25" spans="1:9" ht="12.75" customHeight="1" x14ac:dyDescent="0.2">
      <c r="A25" s="18" t="s">
        <v>576</v>
      </c>
      <c r="B25" s="406" t="s">
        <v>610</v>
      </c>
      <c r="C25" s="407"/>
      <c r="D25" s="407"/>
      <c r="E25" s="407"/>
      <c r="F25" s="408"/>
      <c r="G25" s="19">
        <v>607</v>
      </c>
      <c r="H25" s="21"/>
      <c r="I25" s="21"/>
    </row>
    <row r="26" spans="1:9" ht="12.75" customHeight="1" x14ac:dyDescent="0.2">
      <c r="A26" s="18">
        <v>65</v>
      </c>
      <c r="B26" s="411" t="s">
        <v>564</v>
      </c>
      <c r="C26" s="412"/>
      <c r="D26" s="412"/>
      <c r="E26" s="412"/>
      <c r="F26" s="413"/>
      <c r="G26" s="19">
        <v>608</v>
      </c>
      <c r="H26" s="20">
        <f>H27+H30+H31+H32+H33+H34+H35</f>
        <v>0</v>
      </c>
      <c r="I26" s="20">
        <f>I27+I30+I31+I32+I33+I34+I35</f>
        <v>0</v>
      </c>
    </row>
    <row r="27" spans="1:9" ht="12.75" customHeight="1" x14ac:dyDescent="0.2">
      <c r="A27" s="18">
        <v>650</v>
      </c>
      <c r="B27" s="406" t="s">
        <v>604</v>
      </c>
      <c r="C27" s="407"/>
      <c r="D27" s="407"/>
      <c r="E27" s="407"/>
      <c r="F27" s="408"/>
      <c r="G27" s="19">
        <v>609</v>
      </c>
      <c r="H27" s="21"/>
      <c r="I27" s="21"/>
    </row>
    <row r="28" spans="1:9" ht="26.25" customHeight="1" x14ac:dyDescent="0.2">
      <c r="A28" s="18" t="s">
        <v>577</v>
      </c>
      <c r="B28" s="406" t="s">
        <v>622</v>
      </c>
      <c r="C28" s="407"/>
      <c r="D28" s="407"/>
      <c r="E28" s="407"/>
      <c r="F28" s="408"/>
      <c r="G28" s="19">
        <v>610</v>
      </c>
      <c r="H28" s="21"/>
      <c r="I28" s="21"/>
    </row>
    <row r="29" spans="1:9" x14ac:dyDescent="0.2">
      <c r="A29" s="18" t="s">
        <v>577</v>
      </c>
      <c r="B29" s="406" t="s">
        <v>623</v>
      </c>
      <c r="C29" s="407"/>
      <c r="D29" s="407"/>
      <c r="E29" s="407"/>
      <c r="F29" s="408"/>
      <c r="G29" s="19">
        <v>611</v>
      </c>
      <c r="H29" s="21"/>
      <c r="I29" s="21"/>
    </row>
    <row r="30" spans="1:9" ht="12.75" customHeight="1" x14ac:dyDescent="0.2">
      <c r="A30" s="18">
        <v>651</v>
      </c>
      <c r="B30" s="406" t="s">
        <v>599</v>
      </c>
      <c r="C30" s="407"/>
      <c r="D30" s="407"/>
      <c r="E30" s="407"/>
      <c r="F30" s="408"/>
      <c r="G30" s="19">
        <v>612</v>
      </c>
      <c r="H30" s="21"/>
      <c r="I30" s="21"/>
    </row>
    <row r="31" spans="1:9" ht="12.75" customHeight="1" x14ac:dyDescent="0.2">
      <c r="A31" s="18">
        <v>652</v>
      </c>
      <c r="B31" s="406" t="s">
        <v>605</v>
      </c>
      <c r="C31" s="407"/>
      <c r="D31" s="407"/>
      <c r="E31" s="407"/>
      <c r="F31" s="408"/>
      <c r="G31" s="19">
        <v>613</v>
      </c>
      <c r="H31" s="21"/>
      <c r="I31" s="21"/>
    </row>
    <row r="32" spans="1:9" ht="12.75" customHeight="1" x14ac:dyDescent="0.2">
      <c r="A32" s="18">
        <v>653</v>
      </c>
      <c r="B32" s="406" t="s">
        <v>611</v>
      </c>
      <c r="C32" s="407"/>
      <c r="D32" s="407"/>
      <c r="E32" s="407"/>
      <c r="F32" s="408"/>
      <c r="G32" s="19">
        <v>614</v>
      </c>
      <c r="H32" s="21"/>
      <c r="I32" s="21"/>
    </row>
    <row r="33" spans="1:9" ht="12.75" customHeight="1" x14ac:dyDescent="0.2">
      <c r="A33" s="18">
        <v>654</v>
      </c>
      <c r="B33" s="406" t="s">
        <v>606</v>
      </c>
      <c r="C33" s="407"/>
      <c r="D33" s="407"/>
      <c r="E33" s="407"/>
      <c r="F33" s="408"/>
      <c r="G33" s="19">
        <v>615</v>
      </c>
      <c r="H33" s="21"/>
      <c r="I33" s="21"/>
    </row>
    <row r="34" spans="1:9" ht="12.75" customHeight="1" x14ac:dyDescent="0.2">
      <c r="A34" s="18">
        <v>655</v>
      </c>
      <c r="B34" s="406" t="s">
        <v>600</v>
      </c>
      <c r="C34" s="407"/>
      <c r="D34" s="407"/>
      <c r="E34" s="407"/>
      <c r="F34" s="408"/>
      <c r="G34" s="19">
        <v>616</v>
      </c>
      <c r="H34" s="21"/>
      <c r="I34" s="21"/>
    </row>
    <row r="35" spans="1:9" ht="12.75" customHeight="1" x14ac:dyDescent="0.2">
      <c r="A35" s="18">
        <v>659</v>
      </c>
      <c r="B35" s="406" t="s">
        <v>601</v>
      </c>
      <c r="C35" s="407"/>
      <c r="D35" s="407"/>
      <c r="E35" s="407"/>
      <c r="F35" s="408"/>
      <c r="G35" s="19">
        <v>617</v>
      </c>
      <c r="H35" s="21"/>
      <c r="I35" s="21"/>
    </row>
    <row r="36" spans="1:9" ht="12.75" customHeight="1" x14ac:dyDescent="0.2">
      <c r="A36" s="18" t="s">
        <v>571</v>
      </c>
      <c r="B36" s="411" t="s">
        <v>565</v>
      </c>
      <c r="C36" s="412"/>
      <c r="D36" s="412"/>
      <c r="E36" s="412"/>
      <c r="F36" s="413"/>
      <c r="G36" s="19">
        <v>618</v>
      </c>
      <c r="H36" s="22"/>
      <c r="I36" s="22"/>
    </row>
    <row r="37" spans="1:9" ht="12.75" customHeight="1" x14ac:dyDescent="0.2">
      <c r="A37" s="18" t="s">
        <v>578</v>
      </c>
      <c r="B37" s="406" t="s">
        <v>624</v>
      </c>
      <c r="C37" s="407"/>
      <c r="D37" s="407"/>
      <c r="E37" s="407"/>
      <c r="F37" s="408"/>
      <c r="G37" s="19">
        <v>619</v>
      </c>
      <c r="H37" s="21"/>
      <c r="I37" s="21"/>
    </row>
    <row r="38" spans="1:9" ht="12.75" customHeight="1" x14ac:dyDescent="0.2">
      <c r="A38" s="18" t="s">
        <v>579</v>
      </c>
      <c r="B38" s="406" t="s">
        <v>607</v>
      </c>
      <c r="C38" s="407"/>
      <c r="D38" s="407"/>
      <c r="E38" s="407"/>
      <c r="F38" s="408"/>
      <c r="G38" s="19">
        <v>620</v>
      </c>
      <c r="H38" s="21"/>
      <c r="I38" s="21"/>
    </row>
    <row r="39" spans="1:9" ht="12.75" customHeight="1" x14ac:dyDescent="0.2">
      <c r="A39" s="18">
        <v>678</v>
      </c>
      <c r="B39" s="406" t="s">
        <v>625</v>
      </c>
      <c r="C39" s="407"/>
      <c r="D39" s="407"/>
      <c r="E39" s="407"/>
      <c r="F39" s="408"/>
      <c r="G39" s="19">
        <v>621</v>
      </c>
      <c r="H39" s="21"/>
      <c r="I39" s="21"/>
    </row>
    <row r="40" spans="1:9" ht="12.75" customHeight="1" x14ac:dyDescent="0.2">
      <c r="A40" s="18">
        <v>51</v>
      </c>
      <c r="B40" s="411" t="s">
        <v>567</v>
      </c>
      <c r="C40" s="412"/>
      <c r="D40" s="412"/>
      <c r="E40" s="412"/>
      <c r="F40" s="413"/>
      <c r="G40" s="19">
        <v>622</v>
      </c>
      <c r="H40" s="22"/>
      <c r="I40" s="22"/>
    </row>
    <row r="41" spans="1:9" ht="12.75" customHeight="1" x14ac:dyDescent="0.2">
      <c r="A41" s="18">
        <v>513</v>
      </c>
      <c r="B41" s="406" t="s">
        <v>626</v>
      </c>
      <c r="C41" s="407"/>
      <c r="D41" s="407"/>
      <c r="E41" s="407"/>
      <c r="F41" s="408"/>
      <c r="G41" s="19">
        <v>623</v>
      </c>
      <c r="H41" s="21"/>
      <c r="I41" s="21"/>
    </row>
    <row r="42" spans="1:9" ht="12.75" customHeight="1" x14ac:dyDescent="0.2">
      <c r="A42" s="18">
        <v>52</v>
      </c>
      <c r="B42" s="411" t="s">
        <v>568</v>
      </c>
      <c r="C42" s="412"/>
      <c r="D42" s="412"/>
      <c r="E42" s="412"/>
      <c r="F42" s="413"/>
      <c r="G42" s="19">
        <v>624</v>
      </c>
      <c r="H42" s="22"/>
      <c r="I42" s="22"/>
    </row>
    <row r="43" spans="1:9" ht="12.75" customHeight="1" x14ac:dyDescent="0.2">
      <c r="A43" s="18">
        <v>522</v>
      </c>
      <c r="B43" s="406" t="s">
        <v>627</v>
      </c>
      <c r="C43" s="407"/>
      <c r="D43" s="407"/>
      <c r="E43" s="407"/>
      <c r="F43" s="408"/>
      <c r="G43" s="19">
        <v>625</v>
      </c>
      <c r="H43" s="21"/>
      <c r="I43" s="21"/>
    </row>
    <row r="44" spans="1:9" ht="12.75" customHeight="1" x14ac:dyDescent="0.2">
      <c r="A44" s="18" t="s">
        <v>580</v>
      </c>
      <c r="B44" s="406" t="s">
        <v>628</v>
      </c>
      <c r="C44" s="407"/>
      <c r="D44" s="407"/>
      <c r="E44" s="407"/>
      <c r="F44" s="408"/>
      <c r="G44" s="19">
        <v>626</v>
      </c>
      <c r="H44" s="21"/>
      <c r="I44" s="21"/>
    </row>
    <row r="45" spans="1:9" ht="12.75" customHeight="1" x14ac:dyDescent="0.2">
      <c r="A45" s="18" t="s">
        <v>580</v>
      </c>
      <c r="B45" s="406" t="s">
        <v>629</v>
      </c>
      <c r="C45" s="407"/>
      <c r="D45" s="407"/>
      <c r="E45" s="407"/>
      <c r="F45" s="408"/>
      <c r="G45" s="19">
        <v>627</v>
      </c>
      <c r="H45" s="21"/>
      <c r="I45" s="21"/>
    </row>
    <row r="46" spans="1:9" ht="12.75" customHeight="1" x14ac:dyDescent="0.2">
      <c r="A46" s="18">
        <v>53</v>
      </c>
      <c r="B46" s="411" t="s">
        <v>569</v>
      </c>
      <c r="C46" s="412"/>
      <c r="D46" s="412"/>
      <c r="E46" s="412"/>
      <c r="F46" s="413"/>
      <c r="G46" s="19">
        <v>628</v>
      </c>
      <c r="H46" s="20">
        <f>H47+H48+H49+H50+H51+H52+H53+H54</f>
        <v>0</v>
      </c>
      <c r="I46" s="20">
        <f>I47+I48+I49+I50+I51+I52+I53+I54</f>
        <v>0</v>
      </c>
    </row>
    <row r="47" spans="1:9" ht="12.75" customHeight="1" x14ac:dyDescent="0.2">
      <c r="A47" s="18">
        <v>530</v>
      </c>
      <c r="B47" s="406" t="s">
        <v>630</v>
      </c>
      <c r="C47" s="407"/>
      <c r="D47" s="407"/>
      <c r="E47" s="407"/>
      <c r="F47" s="408"/>
      <c r="G47" s="19">
        <v>629</v>
      </c>
      <c r="H47" s="21"/>
      <c r="I47" s="21"/>
    </row>
    <row r="48" spans="1:9" ht="12.75" customHeight="1" x14ac:dyDescent="0.2">
      <c r="A48" s="18">
        <v>531</v>
      </c>
      <c r="B48" s="406" t="s">
        <v>631</v>
      </c>
      <c r="C48" s="407"/>
      <c r="D48" s="407"/>
      <c r="E48" s="407"/>
      <c r="F48" s="408"/>
      <c r="G48" s="19">
        <v>630</v>
      </c>
      <c r="H48" s="21"/>
      <c r="I48" s="21"/>
    </row>
    <row r="49" spans="1:9" ht="12.75" customHeight="1" x14ac:dyDescent="0.2">
      <c r="A49" s="18" t="s">
        <v>581</v>
      </c>
      <c r="B49" s="406" t="s">
        <v>632</v>
      </c>
      <c r="C49" s="407"/>
      <c r="D49" s="407"/>
      <c r="E49" s="407"/>
      <c r="F49" s="408"/>
      <c r="G49" s="19">
        <v>631</v>
      </c>
      <c r="H49" s="21"/>
      <c r="I49" s="21"/>
    </row>
    <row r="50" spans="1:9" ht="12.75" customHeight="1" x14ac:dyDescent="0.2">
      <c r="A50" s="18" t="s">
        <v>581</v>
      </c>
      <c r="B50" s="406" t="s">
        <v>633</v>
      </c>
      <c r="C50" s="407"/>
      <c r="D50" s="407"/>
      <c r="E50" s="407"/>
      <c r="F50" s="408"/>
      <c r="G50" s="19">
        <v>632</v>
      </c>
      <c r="H50" s="21"/>
      <c r="I50" s="21"/>
    </row>
    <row r="51" spans="1:9" ht="12.75" customHeight="1" x14ac:dyDescent="0.2">
      <c r="A51" s="18">
        <v>533</v>
      </c>
      <c r="B51" s="406" t="s">
        <v>634</v>
      </c>
      <c r="C51" s="407"/>
      <c r="D51" s="407"/>
      <c r="E51" s="407"/>
      <c r="F51" s="408"/>
      <c r="G51" s="19">
        <v>633</v>
      </c>
      <c r="H51" s="21"/>
      <c r="I51" s="21"/>
    </row>
    <row r="52" spans="1:9" ht="12.75" customHeight="1" x14ac:dyDescent="0.2">
      <c r="A52" s="18" t="s">
        <v>572</v>
      </c>
      <c r="B52" s="406" t="s">
        <v>635</v>
      </c>
      <c r="C52" s="407"/>
      <c r="D52" s="407"/>
      <c r="E52" s="407"/>
      <c r="F52" s="408"/>
      <c r="G52" s="19">
        <v>634</v>
      </c>
      <c r="H52" s="21"/>
      <c r="I52" s="21"/>
    </row>
    <row r="53" spans="1:9" ht="12.75" customHeight="1" x14ac:dyDescent="0.2">
      <c r="A53" s="18" t="s">
        <v>573</v>
      </c>
      <c r="B53" s="406" t="s">
        <v>636</v>
      </c>
      <c r="C53" s="407"/>
      <c r="D53" s="407"/>
      <c r="E53" s="407"/>
      <c r="F53" s="408"/>
      <c r="G53" s="19">
        <v>635</v>
      </c>
      <c r="H53" s="21"/>
      <c r="I53" s="21"/>
    </row>
    <row r="54" spans="1:9" ht="12.75" customHeight="1" x14ac:dyDescent="0.2">
      <c r="A54" s="18">
        <v>539</v>
      </c>
      <c r="B54" s="406" t="s">
        <v>637</v>
      </c>
      <c r="C54" s="407"/>
      <c r="D54" s="407"/>
      <c r="E54" s="407"/>
      <c r="F54" s="408"/>
      <c r="G54" s="19">
        <v>636</v>
      </c>
      <c r="H54" s="21"/>
      <c r="I54" s="21"/>
    </row>
    <row r="55" spans="1:9" ht="12.75" customHeight="1" x14ac:dyDescent="0.2">
      <c r="A55" s="18" t="s">
        <v>582</v>
      </c>
      <c r="B55" s="406" t="s">
        <v>590</v>
      </c>
      <c r="C55" s="407"/>
      <c r="D55" s="407"/>
      <c r="E55" s="407"/>
      <c r="F55" s="408"/>
      <c r="G55" s="19">
        <v>637</v>
      </c>
      <c r="H55" s="21"/>
      <c r="I55" s="21"/>
    </row>
    <row r="56" spans="1:9" ht="12.75" customHeight="1" x14ac:dyDescent="0.2">
      <c r="A56" s="18" t="s">
        <v>582</v>
      </c>
      <c r="B56" s="406" t="s">
        <v>612</v>
      </c>
      <c r="C56" s="407"/>
      <c r="D56" s="407"/>
      <c r="E56" s="407"/>
      <c r="F56" s="408"/>
      <c r="G56" s="19">
        <v>638</v>
      </c>
      <c r="H56" s="21"/>
      <c r="I56" s="21"/>
    </row>
    <row r="57" spans="1:9" ht="12.75" customHeight="1" x14ac:dyDescent="0.2">
      <c r="A57" s="18">
        <v>55</v>
      </c>
      <c r="B57" s="411" t="s">
        <v>570</v>
      </c>
      <c r="C57" s="412"/>
      <c r="D57" s="412"/>
      <c r="E57" s="412"/>
      <c r="F57" s="413"/>
      <c r="G57" s="19">
        <v>639</v>
      </c>
      <c r="H57" s="20">
        <f>H58+H60+H61+H62+H63+H64+H65+H66</f>
        <v>0</v>
      </c>
      <c r="I57" s="20">
        <f>I58+I60+I61+I62+I63+I64+I65+I66</f>
        <v>0</v>
      </c>
    </row>
    <row r="58" spans="1:9" ht="12.75" customHeight="1" x14ac:dyDescent="0.2">
      <c r="A58" s="18">
        <v>550</v>
      </c>
      <c r="B58" s="406" t="s">
        <v>638</v>
      </c>
      <c r="C58" s="407"/>
      <c r="D58" s="407"/>
      <c r="E58" s="407"/>
      <c r="F58" s="408"/>
      <c r="G58" s="19">
        <v>640</v>
      </c>
      <c r="H58" s="21"/>
      <c r="I58" s="21"/>
    </row>
    <row r="59" spans="1:9" ht="12.75" customHeight="1" x14ac:dyDescent="0.2">
      <c r="A59" s="18" t="s">
        <v>583</v>
      </c>
      <c r="B59" s="406" t="s">
        <v>639</v>
      </c>
      <c r="C59" s="407"/>
      <c r="D59" s="407"/>
      <c r="E59" s="407"/>
      <c r="F59" s="408"/>
      <c r="G59" s="19">
        <v>641</v>
      </c>
      <c r="H59" s="21"/>
      <c r="I59" s="21"/>
    </row>
    <row r="60" spans="1:9" ht="12.75" customHeight="1" x14ac:dyDescent="0.2">
      <c r="A60" s="18">
        <v>551</v>
      </c>
      <c r="B60" s="406" t="s">
        <v>640</v>
      </c>
      <c r="C60" s="407"/>
      <c r="D60" s="407"/>
      <c r="E60" s="407"/>
      <c r="F60" s="408"/>
      <c r="G60" s="19">
        <v>642</v>
      </c>
      <c r="H60" s="21"/>
      <c r="I60" s="21"/>
    </row>
    <row r="61" spans="1:9" ht="12.75" customHeight="1" x14ac:dyDescent="0.2">
      <c r="A61" s="18">
        <v>552</v>
      </c>
      <c r="B61" s="406" t="s">
        <v>641</v>
      </c>
      <c r="C61" s="407"/>
      <c r="D61" s="407"/>
      <c r="E61" s="407"/>
      <c r="F61" s="408"/>
      <c r="G61" s="19">
        <v>643</v>
      </c>
      <c r="H61" s="21"/>
      <c r="I61" s="21"/>
    </row>
    <row r="62" spans="1:9" ht="12.75" customHeight="1" x14ac:dyDescent="0.2">
      <c r="A62" s="18">
        <v>553</v>
      </c>
      <c r="B62" s="406" t="s">
        <v>642</v>
      </c>
      <c r="C62" s="407"/>
      <c r="D62" s="407"/>
      <c r="E62" s="407"/>
      <c r="F62" s="408"/>
      <c r="G62" s="19">
        <v>644</v>
      </c>
      <c r="H62" s="21"/>
      <c r="I62" s="21"/>
    </row>
    <row r="63" spans="1:9" ht="12.75" customHeight="1" x14ac:dyDescent="0.2">
      <c r="A63" s="18">
        <v>554</v>
      </c>
      <c r="B63" s="406" t="s">
        <v>643</v>
      </c>
      <c r="C63" s="407"/>
      <c r="D63" s="407"/>
      <c r="E63" s="407"/>
      <c r="F63" s="408"/>
      <c r="G63" s="19">
        <v>645</v>
      </c>
      <c r="H63" s="21"/>
      <c r="I63" s="21"/>
    </row>
    <row r="64" spans="1:9" ht="12.75" customHeight="1" x14ac:dyDescent="0.2">
      <c r="A64" s="18" t="s">
        <v>584</v>
      </c>
      <c r="B64" s="406" t="s">
        <v>644</v>
      </c>
      <c r="C64" s="407"/>
      <c r="D64" s="407"/>
      <c r="E64" s="407"/>
      <c r="F64" s="408"/>
      <c r="G64" s="19">
        <v>646</v>
      </c>
      <c r="H64" s="21"/>
      <c r="I64" s="21"/>
    </row>
    <row r="65" spans="1:9" ht="12.75" customHeight="1" x14ac:dyDescent="0.2">
      <c r="A65" s="18" t="s">
        <v>584</v>
      </c>
      <c r="B65" s="406" t="s">
        <v>645</v>
      </c>
      <c r="C65" s="407"/>
      <c r="D65" s="407"/>
      <c r="E65" s="407"/>
      <c r="F65" s="408"/>
      <c r="G65" s="19">
        <v>647</v>
      </c>
      <c r="H65" s="21"/>
      <c r="I65" s="21"/>
    </row>
    <row r="66" spans="1:9" ht="12.75" customHeight="1" x14ac:dyDescent="0.2">
      <c r="A66" s="18">
        <v>559</v>
      </c>
      <c r="B66" s="406" t="s">
        <v>646</v>
      </c>
      <c r="C66" s="407"/>
      <c r="D66" s="407"/>
      <c r="E66" s="407"/>
      <c r="F66" s="408"/>
      <c r="G66" s="19">
        <v>648</v>
      </c>
      <c r="H66" s="21"/>
      <c r="I66" s="21"/>
    </row>
    <row r="67" spans="1:9" ht="12.75" customHeight="1" x14ac:dyDescent="0.2">
      <c r="A67" s="18">
        <v>0</v>
      </c>
      <c r="B67" s="411" t="s">
        <v>563</v>
      </c>
      <c r="C67" s="412"/>
      <c r="D67" s="412"/>
      <c r="E67" s="412"/>
      <c r="F67" s="413"/>
      <c r="G67" s="19">
        <v>0</v>
      </c>
      <c r="H67" s="22"/>
      <c r="I67" s="22"/>
    </row>
    <row r="68" spans="1:9" ht="12.75" customHeight="1" x14ac:dyDescent="0.2">
      <c r="A68" s="18" t="s">
        <v>588</v>
      </c>
      <c r="B68" s="406" t="s">
        <v>613</v>
      </c>
      <c r="C68" s="407"/>
      <c r="D68" s="407"/>
      <c r="E68" s="407"/>
      <c r="F68" s="408"/>
      <c r="G68" s="19">
        <v>649</v>
      </c>
      <c r="H68" s="21"/>
      <c r="I68" s="21"/>
    </row>
    <row r="69" spans="1:9" ht="12.75" customHeight="1" x14ac:dyDescent="0.2">
      <c r="A69" s="18" t="s">
        <v>589</v>
      </c>
      <c r="B69" s="406" t="s">
        <v>591</v>
      </c>
      <c r="C69" s="407"/>
      <c r="D69" s="407"/>
      <c r="E69" s="407"/>
      <c r="F69" s="408"/>
      <c r="G69" s="19">
        <v>650</v>
      </c>
      <c r="H69" s="21"/>
      <c r="I69" s="21"/>
    </row>
    <row r="70" spans="1:9" ht="12.75" customHeight="1" x14ac:dyDescent="0.2">
      <c r="A70" s="18">
        <v>479</v>
      </c>
      <c r="B70" s="406" t="s">
        <v>614</v>
      </c>
      <c r="C70" s="407"/>
      <c r="D70" s="407"/>
      <c r="E70" s="407"/>
      <c r="F70" s="408"/>
      <c r="G70" s="19">
        <v>651</v>
      </c>
      <c r="H70" s="21"/>
      <c r="I70" s="21"/>
    </row>
    <row r="71" spans="1:9" ht="12.75" customHeight="1" x14ac:dyDescent="0.2">
      <c r="A71" s="18">
        <v>279</v>
      </c>
      <c r="B71" s="406" t="s">
        <v>615</v>
      </c>
      <c r="C71" s="407"/>
      <c r="D71" s="407"/>
      <c r="E71" s="407"/>
      <c r="F71" s="408"/>
      <c r="G71" s="19">
        <v>652</v>
      </c>
      <c r="H71" s="21"/>
      <c r="I71" s="21"/>
    </row>
    <row r="72" spans="1:9" ht="12.75" customHeight="1" x14ac:dyDescent="0.2">
      <c r="A72" s="18">
        <v>271</v>
      </c>
      <c r="B72" s="406" t="s">
        <v>592</v>
      </c>
      <c r="C72" s="407"/>
      <c r="D72" s="407"/>
      <c r="E72" s="407"/>
      <c r="F72" s="408"/>
      <c r="G72" s="19">
        <v>653</v>
      </c>
      <c r="H72" s="21"/>
      <c r="I72" s="21"/>
    </row>
    <row r="73" spans="1:9" ht="12.75" customHeight="1" x14ac:dyDescent="0.2">
      <c r="A73" s="18">
        <v>484</v>
      </c>
      <c r="B73" s="406" t="s">
        <v>593</v>
      </c>
      <c r="C73" s="407"/>
      <c r="D73" s="407"/>
      <c r="E73" s="407"/>
      <c r="F73" s="408"/>
      <c r="G73" s="19">
        <v>654</v>
      </c>
      <c r="H73" s="21"/>
      <c r="I73" s="21"/>
    </row>
    <row r="74" spans="1:9" ht="12.75" customHeight="1" x14ac:dyDescent="0.2">
      <c r="A74" s="18">
        <v>480</v>
      </c>
      <c r="B74" s="406" t="s">
        <v>608</v>
      </c>
      <c r="C74" s="407"/>
      <c r="D74" s="407"/>
      <c r="E74" s="407"/>
      <c r="F74" s="408"/>
      <c r="G74" s="19">
        <v>655</v>
      </c>
      <c r="H74" s="21"/>
      <c r="I74" s="21"/>
    </row>
    <row r="75" spans="1:9" ht="12.75" customHeight="1" x14ac:dyDescent="0.2">
      <c r="A75" s="18">
        <v>10</v>
      </c>
      <c r="B75" s="406" t="s">
        <v>594</v>
      </c>
      <c r="C75" s="407"/>
      <c r="D75" s="407"/>
      <c r="E75" s="407"/>
      <c r="F75" s="408"/>
      <c r="G75" s="19">
        <v>656</v>
      </c>
      <c r="H75" s="21"/>
      <c r="I75" s="21"/>
    </row>
    <row r="76" spans="1:9" ht="12.75" customHeight="1" x14ac:dyDescent="0.2">
      <c r="A76" s="18" t="s">
        <v>585</v>
      </c>
      <c r="B76" s="406" t="s">
        <v>595</v>
      </c>
      <c r="C76" s="407"/>
      <c r="D76" s="407"/>
      <c r="E76" s="407"/>
      <c r="F76" s="408"/>
      <c r="G76" s="19">
        <v>657</v>
      </c>
      <c r="H76" s="21"/>
      <c r="I76" s="21"/>
    </row>
    <row r="77" spans="1:9" ht="12.75" customHeight="1" x14ac:dyDescent="0.2">
      <c r="A77" s="18" t="s">
        <v>585</v>
      </c>
      <c r="B77" s="406" t="s">
        <v>596</v>
      </c>
      <c r="C77" s="407"/>
      <c r="D77" s="407"/>
      <c r="E77" s="407"/>
      <c r="F77" s="408"/>
      <c r="G77" s="19">
        <v>658</v>
      </c>
      <c r="H77" s="21"/>
      <c r="I77" s="21"/>
    </row>
    <row r="78" spans="1:9" ht="12.75" customHeight="1" x14ac:dyDescent="0.2">
      <c r="A78" s="18" t="s">
        <v>586</v>
      </c>
      <c r="B78" s="406" t="s">
        <v>616</v>
      </c>
      <c r="C78" s="407"/>
      <c r="D78" s="407"/>
      <c r="E78" s="407"/>
      <c r="F78" s="408"/>
      <c r="G78" s="19">
        <v>659</v>
      </c>
      <c r="H78" s="21"/>
      <c r="I78" s="21"/>
    </row>
    <row r="79" spans="1:9" ht="12.75" customHeight="1" x14ac:dyDescent="0.2">
      <c r="A79" s="18" t="s">
        <v>586</v>
      </c>
      <c r="B79" s="406" t="s">
        <v>617</v>
      </c>
      <c r="C79" s="407"/>
      <c r="D79" s="407"/>
      <c r="E79" s="407"/>
      <c r="F79" s="408"/>
      <c r="G79" s="19">
        <v>660</v>
      </c>
      <c r="H79" s="21"/>
      <c r="I79" s="21"/>
    </row>
    <row r="80" spans="1:9" ht="12.75" customHeight="1" x14ac:dyDescent="0.2">
      <c r="A80" s="18">
        <v>0</v>
      </c>
      <c r="B80" s="406" t="s">
        <v>602</v>
      </c>
      <c r="C80" s="407"/>
      <c r="D80" s="407"/>
      <c r="E80" s="407"/>
      <c r="F80" s="408"/>
      <c r="G80" s="19">
        <v>661</v>
      </c>
      <c r="H80" s="21"/>
      <c r="I80" s="21"/>
    </row>
    <row r="81" spans="1:9" x14ac:dyDescent="0.2">
      <c r="A81" s="18">
        <v>0</v>
      </c>
      <c r="B81" s="406" t="s">
        <v>618</v>
      </c>
      <c r="C81" s="407"/>
      <c r="D81" s="407"/>
      <c r="E81" s="407"/>
      <c r="F81" s="408"/>
      <c r="G81" s="19">
        <v>662</v>
      </c>
      <c r="H81" s="21"/>
      <c r="I81" s="21"/>
    </row>
    <row r="82" spans="1:9" x14ac:dyDescent="0.2">
      <c r="A82" s="18">
        <v>0</v>
      </c>
      <c r="B82" s="406" t="s">
        <v>647</v>
      </c>
      <c r="C82" s="407"/>
      <c r="D82" s="407"/>
      <c r="E82" s="407"/>
      <c r="F82" s="408"/>
      <c r="G82" s="19">
        <v>663</v>
      </c>
      <c r="H82" s="21"/>
      <c r="I82" s="21"/>
    </row>
  </sheetData>
  <mergeCells count="81">
    <mergeCell ref="B80:F80"/>
    <mergeCell ref="B81:F81"/>
    <mergeCell ref="B82:F82"/>
    <mergeCell ref="B19:F19"/>
    <mergeCell ref="B18:F18"/>
    <mergeCell ref="B74:F74"/>
    <mergeCell ref="B75:F75"/>
    <mergeCell ref="B76:F76"/>
    <mergeCell ref="B77:F77"/>
    <mergeCell ref="B78:F78"/>
    <mergeCell ref="B79:F79"/>
    <mergeCell ref="B68:F68"/>
    <mergeCell ref="B69:F69"/>
    <mergeCell ref="B70:F70"/>
    <mergeCell ref="B71:F71"/>
    <mergeCell ref="B72:F72"/>
    <mergeCell ref="B73:F73"/>
    <mergeCell ref="B62:F62"/>
    <mergeCell ref="B63:F63"/>
    <mergeCell ref="B64:F64"/>
    <mergeCell ref="B65:F65"/>
    <mergeCell ref="B66:F66"/>
    <mergeCell ref="B67:F67"/>
    <mergeCell ref="B61:F61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9:F49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37:F37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25:F25"/>
    <mergeCell ref="A16:A17"/>
    <mergeCell ref="B16:F17"/>
    <mergeCell ref="G16:G17"/>
    <mergeCell ref="H16:I16"/>
    <mergeCell ref="B20:F20"/>
    <mergeCell ref="B21:F21"/>
    <mergeCell ref="B22:F22"/>
    <mergeCell ref="B23:F23"/>
    <mergeCell ref="B24:F24"/>
    <mergeCell ref="A14:H14"/>
    <mergeCell ref="C2:G2"/>
    <mergeCell ref="C3:G3"/>
    <mergeCell ref="C4:G4"/>
    <mergeCell ref="C5:G5"/>
    <mergeCell ref="C11:G11"/>
    <mergeCell ref="C12:G12"/>
    <mergeCell ref="C6:G6"/>
    <mergeCell ref="C7:G7"/>
    <mergeCell ref="C8:G8"/>
    <mergeCell ref="C9:G9"/>
    <mergeCell ref="C10:G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8"/>
  <sheetViews>
    <sheetView showGridLines="0" showZeros="0" workbookViewId="0">
      <selection activeCell="B23" sqref="B23"/>
    </sheetView>
  </sheetViews>
  <sheetFormatPr defaultRowHeight="12.75" x14ac:dyDescent="0.2"/>
  <cols>
    <col min="1" max="1" width="16.28515625" style="30" customWidth="1"/>
    <col min="2" max="2" width="43.140625" style="30" customWidth="1"/>
    <col min="3" max="3" width="28.7109375" style="30" customWidth="1"/>
    <col min="4" max="16384" width="9.140625" style="30"/>
  </cols>
  <sheetData>
    <row r="1" spans="1:3" x14ac:dyDescent="0.2">
      <c r="A1" s="249"/>
      <c r="B1" s="250"/>
      <c r="C1" s="63" t="s">
        <v>660</v>
      </c>
    </row>
    <row r="2" spans="1:3" x14ac:dyDescent="0.2">
      <c r="A2" s="110" t="s">
        <v>168</v>
      </c>
      <c r="B2" s="305" t="s">
        <v>6</v>
      </c>
      <c r="C2" s="305"/>
    </row>
    <row r="3" spans="1:3" x14ac:dyDescent="0.2">
      <c r="A3" s="110" t="s">
        <v>142</v>
      </c>
      <c r="B3" s="305" t="s">
        <v>6</v>
      </c>
      <c r="C3" s="305"/>
    </row>
    <row r="4" spans="1:3" x14ac:dyDescent="0.2">
      <c r="A4" s="110" t="s">
        <v>209</v>
      </c>
      <c r="B4" s="305" t="s">
        <v>6</v>
      </c>
      <c r="C4" s="305"/>
    </row>
    <row r="5" spans="1:3" x14ac:dyDescent="0.2">
      <c r="A5" s="110" t="s">
        <v>97</v>
      </c>
      <c r="B5" s="305" t="s">
        <v>6</v>
      </c>
      <c r="C5" s="305"/>
    </row>
    <row r="6" spans="1:3" x14ac:dyDescent="0.2">
      <c r="A6" s="110" t="s">
        <v>101</v>
      </c>
      <c r="B6" s="305" t="s">
        <v>6</v>
      </c>
      <c r="C6" s="305"/>
    </row>
    <row r="7" spans="1:3" x14ac:dyDescent="0.2">
      <c r="A7" s="110" t="s">
        <v>116</v>
      </c>
      <c r="B7" s="305" t="s">
        <v>6</v>
      </c>
      <c r="C7" s="305"/>
    </row>
    <row r="8" spans="1:3" x14ac:dyDescent="0.2">
      <c r="A8" s="110" t="s">
        <v>104</v>
      </c>
      <c r="B8" s="305" t="s">
        <v>6</v>
      </c>
      <c r="C8" s="305"/>
    </row>
    <row r="9" spans="1:3" x14ac:dyDescent="0.2">
      <c r="A9" s="110" t="s">
        <v>105</v>
      </c>
      <c r="B9" s="305" t="s">
        <v>6</v>
      </c>
      <c r="C9" s="305"/>
    </row>
    <row r="10" spans="1:3" x14ac:dyDescent="0.2">
      <c r="A10" s="110" t="s">
        <v>106</v>
      </c>
      <c r="B10" s="305" t="s">
        <v>6</v>
      </c>
      <c r="C10" s="305"/>
    </row>
    <row r="11" spans="1:3" x14ac:dyDescent="0.2">
      <c r="A11" s="110" t="s">
        <v>102</v>
      </c>
      <c r="B11" s="305" t="s">
        <v>6</v>
      </c>
      <c r="C11" s="305"/>
    </row>
    <row r="12" spans="1:3" x14ac:dyDescent="0.2">
      <c r="A12" s="251"/>
      <c r="B12" s="251"/>
      <c r="C12" s="252"/>
    </row>
    <row r="13" spans="1:3" ht="40.5" customHeight="1" x14ac:dyDescent="0.2">
      <c r="A13" s="310" t="s">
        <v>662</v>
      </c>
      <c r="B13" s="310"/>
      <c r="C13" s="310"/>
    </row>
    <row r="14" spans="1:3" ht="13.5" thickBot="1" x14ac:dyDescent="0.25">
      <c r="A14" s="253"/>
      <c r="B14" s="253"/>
      <c r="C14" s="253"/>
    </row>
    <row r="15" spans="1:3" x14ac:dyDescent="0.2">
      <c r="A15" s="264" t="s">
        <v>98</v>
      </c>
      <c r="B15" s="265" t="s">
        <v>661</v>
      </c>
      <c r="C15" s="266" t="s">
        <v>659</v>
      </c>
    </row>
    <row r="16" spans="1:3" ht="13.5" thickBot="1" x14ac:dyDescent="0.25">
      <c r="A16" s="254">
        <v>1</v>
      </c>
      <c r="B16" s="255">
        <v>2</v>
      </c>
      <c r="C16" s="256">
        <v>3</v>
      </c>
    </row>
    <row r="17" spans="1:3" x14ac:dyDescent="0.2">
      <c r="A17" s="257">
        <v>1</v>
      </c>
      <c r="B17" s="258" t="s">
        <v>650</v>
      </c>
      <c r="C17" s="259"/>
    </row>
    <row r="18" spans="1:3" x14ac:dyDescent="0.2">
      <c r="A18" s="260">
        <v>2</v>
      </c>
      <c r="B18" s="261" t="s">
        <v>651</v>
      </c>
      <c r="C18" s="262"/>
    </row>
    <row r="19" spans="1:3" x14ac:dyDescent="0.2">
      <c r="A19" s="260">
        <v>3</v>
      </c>
      <c r="B19" s="261" t="s">
        <v>654</v>
      </c>
      <c r="C19" s="262"/>
    </row>
    <row r="20" spans="1:3" x14ac:dyDescent="0.2">
      <c r="A20" s="260">
        <v>4</v>
      </c>
      <c r="B20" s="261" t="s">
        <v>648</v>
      </c>
      <c r="C20" s="262"/>
    </row>
    <row r="21" spans="1:3" x14ac:dyDescent="0.2">
      <c r="A21" s="260">
        <v>5</v>
      </c>
      <c r="B21" s="261" t="s">
        <v>655</v>
      </c>
      <c r="C21" s="262"/>
    </row>
    <row r="22" spans="1:3" x14ac:dyDescent="0.2">
      <c r="A22" s="260">
        <v>6</v>
      </c>
      <c r="B22" s="261" t="s">
        <v>649</v>
      </c>
      <c r="C22" s="262"/>
    </row>
    <row r="23" spans="1:3" x14ac:dyDescent="0.2">
      <c r="A23" s="260">
        <v>7</v>
      </c>
      <c r="B23" s="261" t="s">
        <v>658</v>
      </c>
      <c r="C23" s="262"/>
    </row>
    <row r="24" spans="1:3" x14ac:dyDescent="0.2">
      <c r="A24" s="260">
        <v>8</v>
      </c>
      <c r="B24" s="261" t="s">
        <v>656</v>
      </c>
      <c r="C24" s="262"/>
    </row>
    <row r="25" spans="1:3" x14ac:dyDescent="0.2">
      <c r="A25" s="260">
        <v>9</v>
      </c>
      <c r="B25" s="261" t="s">
        <v>652</v>
      </c>
      <c r="C25" s="262"/>
    </row>
    <row r="26" spans="1:3" x14ac:dyDescent="0.2">
      <c r="A26" s="260">
        <v>10</v>
      </c>
      <c r="B26" s="261" t="s">
        <v>653</v>
      </c>
      <c r="C26" s="262"/>
    </row>
    <row r="27" spans="1:3" ht="13.5" thickBot="1" x14ac:dyDescent="0.25">
      <c r="A27" s="417" t="s">
        <v>657</v>
      </c>
      <c r="B27" s="418"/>
      <c r="C27" s="263">
        <f>SUM(C17:C26)</f>
        <v>0</v>
      </c>
    </row>
    <row r="28" spans="1:3" x14ac:dyDescent="0.2">
      <c r="A28" s="253"/>
      <c r="B28" s="253"/>
      <c r="C28" s="253"/>
    </row>
  </sheetData>
  <mergeCells count="12">
    <mergeCell ref="A27:B27"/>
    <mergeCell ref="A13:C13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honeticPr fontId="2" type="noConversion"/>
  <dataValidations count="1">
    <dataValidation type="whole" operator="greaterThanOrEqual" allowBlank="1" showInputMessage="1" showErrorMessage="1" sqref="C17:C2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M5" sqref="M5"/>
    </sheetView>
  </sheetViews>
  <sheetFormatPr defaultRowHeight="12.75" x14ac:dyDescent="0.2"/>
  <cols>
    <col min="1" max="1" width="5.5703125" style="25" customWidth="1"/>
    <col min="2" max="2" width="17.140625" style="25" customWidth="1"/>
    <col min="3" max="3" width="22.28515625" style="25" customWidth="1"/>
    <col min="4" max="4" width="12.7109375" style="25" customWidth="1"/>
    <col min="5" max="5" width="30.42578125" style="25" customWidth="1"/>
    <col min="6" max="6" width="25.42578125" style="25" customWidth="1"/>
    <col min="7" max="7" width="33.42578125" style="25" customWidth="1"/>
    <col min="8" max="8" width="21.5703125" style="25" customWidth="1"/>
    <col min="9" max="255" width="26.85546875" style="25" customWidth="1"/>
    <col min="256" max="16384" width="9.140625" style="25"/>
  </cols>
  <sheetData>
    <row r="1" spans="1:8" ht="25.5" x14ac:dyDescent="0.2">
      <c r="A1" s="23" t="s">
        <v>24</v>
      </c>
      <c r="B1" s="23" t="s">
        <v>25</v>
      </c>
      <c r="C1" s="24" t="s">
        <v>26</v>
      </c>
      <c r="D1" s="24" t="s">
        <v>27</v>
      </c>
      <c r="E1" s="24" t="s">
        <v>28</v>
      </c>
      <c r="F1" s="24" t="s">
        <v>29</v>
      </c>
      <c r="G1" s="38" t="s">
        <v>30</v>
      </c>
      <c r="H1" s="31" t="s">
        <v>81</v>
      </c>
    </row>
    <row r="2" spans="1:8" ht="63.75" x14ac:dyDescent="0.2">
      <c r="A2" s="26">
        <v>1</v>
      </c>
      <c r="B2" s="27" t="s">
        <v>31</v>
      </c>
      <c r="C2" s="27" t="s">
        <v>32</v>
      </c>
      <c r="D2" s="27" t="s">
        <v>33</v>
      </c>
      <c r="E2" s="27" t="s">
        <v>34</v>
      </c>
      <c r="F2" s="27" t="s">
        <v>35</v>
      </c>
      <c r="G2" s="37" t="s">
        <v>36</v>
      </c>
      <c r="H2" s="32" t="s">
        <v>85</v>
      </c>
    </row>
    <row r="3" spans="1:8" ht="38.25" x14ac:dyDescent="0.2">
      <c r="A3" s="26">
        <v>2</v>
      </c>
      <c r="B3" s="27" t="s">
        <v>37</v>
      </c>
      <c r="C3" s="27" t="s">
        <v>38</v>
      </c>
      <c r="D3" s="27" t="s">
        <v>33</v>
      </c>
      <c r="E3" s="27" t="s">
        <v>34</v>
      </c>
      <c r="F3" s="27" t="s">
        <v>35</v>
      </c>
      <c r="G3" s="37" t="s">
        <v>36</v>
      </c>
      <c r="H3" s="32" t="s">
        <v>86</v>
      </c>
    </row>
    <row r="4" spans="1:8" ht="89.25" x14ac:dyDescent="0.2">
      <c r="A4" s="26">
        <v>3</v>
      </c>
      <c r="B4" s="27" t="s">
        <v>84</v>
      </c>
      <c r="C4" s="27" t="s">
        <v>83</v>
      </c>
      <c r="D4" s="27" t="s">
        <v>33</v>
      </c>
      <c r="E4" s="27" t="s">
        <v>34</v>
      </c>
      <c r="F4" s="27" t="s">
        <v>35</v>
      </c>
      <c r="G4" s="37" t="s">
        <v>36</v>
      </c>
      <c r="H4" s="32" t="s">
        <v>87</v>
      </c>
    </row>
    <row r="5" spans="1:8" ht="157.5" customHeight="1" x14ac:dyDescent="0.2">
      <c r="A5" s="26">
        <v>4</v>
      </c>
      <c r="B5" s="27" t="s">
        <v>39</v>
      </c>
      <c r="C5" s="27" t="s">
        <v>0</v>
      </c>
      <c r="D5" s="27" t="s">
        <v>40</v>
      </c>
      <c r="E5" s="28" t="s">
        <v>41</v>
      </c>
      <c r="F5" s="29" t="s">
        <v>42</v>
      </c>
      <c r="G5" s="37" t="s">
        <v>36</v>
      </c>
      <c r="H5" s="32" t="s">
        <v>88</v>
      </c>
    </row>
    <row r="6" spans="1:8" ht="165.75" x14ac:dyDescent="0.2">
      <c r="A6" s="26">
        <v>5</v>
      </c>
      <c r="B6" s="27" t="s">
        <v>43</v>
      </c>
      <c r="C6" s="27" t="s">
        <v>1</v>
      </c>
      <c r="D6" s="27" t="s">
        <v>40</v>
      </c>
      <c r="E6" s="28" t="s">
        <v>41</v>
      </c>
      <c r="F6" s="27" t="s">
        <v>44</v>
      </c>
      <c r="G6" s="37" t="s">
        <v>36</v>
      </c>
      <c r="H6" s="32" t="s">
        <v>89</v>
      </c>
    </row>
    <row r="7" spans="1:8" ht="165.75" x14ac:dyDescent="0.2">
      <c r="A7" s="26">
        <v>6</v>
      </c>
      <c r="B7" s="27" t="s">
        <v>45</v>
      </c>
      <c r="C7" s="27" t="s">
        <v>2</v>
      </c>
      <c r="D7" s="27" t="s">
        <v>40</v>
      </c>
      <c r="E7" s="28" t="s">
        <v>41</v>
      </c>
      <c r="F7" s="27" t="s">
        <v>44</v>
      </c>
      <c r="G7" s="37" t="s">
        <v>36</v>
      </c>
      <c r="H7" s="32" t="s">
        <v>88</v>
      </c>
    </row>
    <row r="8" spans="1:8" ht="165.75" x14ac:dyDescent="0.2">
      <c r="A8" s="26">
        <v>7</v>
      </c>
      <c r="B8" s="27" t="s">
        <v>46</v>
      </c>
      <c r="C8" s="27" t="s">
        <v>8</v>
      </c>
      <c r="D8" s="27" t="s">
        <v>40</v>
      </c>
      <c r="E8" s="28" t="s">
        <v>41</v>
      </c>
      <c r="F8" s="29" t="s">
        <v>42</v>
      </c>
      <c r="G8" s="37" t="s">
        <v>36</v>
      </c>
      <c r="H8" s="32" t="s">
        <v>86</v>
      </c>
    </row>
    <row r="9" spans="1:8" ht="165.75" x14ac:dyDescent="0.2">
      <c r="A9" s="26">
        <v>8</v>
      </c>
      <c r="B9" s="27" t="s">
        <v>90</v>
      </c>
      <c r="C9" s="27" t="s">
        <v>4</v>
      </c>
      <c r="D9" s="27" t="s">
        <v>40</v>
      </c>
      <c r="E9" s="28" t="s">
        <v>41</v>
      </c>
      <c r="F9" s="27" t="s">
        <v>44</v>
      </c>
      <c r="G9" s="37" t="s">
        <v>36</v>
      </c>
      <c r="H9" s="32" t="s">
        <v>89</v>
      </c>
    </row>
    <row r="10" spans="1:8" ht="89.25" x14ac:dyDescent="0.2">
      <c r="A10" s="26">
        <v>9</v>
      </c>
      <c r="B10" s="27" t="s">
        <v>47</v>
      </c>
      <c r="C10" s="27" t="s">
        <v>48</v>
      </c>
      <c r="D10" s="27" t="s">
        <v>49</v>
      </c>
      <c r="E10" s="28" t="s">
        <v>50</v>
      </c>
      <c r="F10" s="27" t="s">
        <v>51</v>
      </c>
      <c r="G10" s="37" t="s">
        <v>36</v>
      </c>
      <c r="H10" s="32" t="s">
        <v>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24"/>
  <sheetViews>
    <sheetView showGridLines="0" showZeros="0" tabSelected="1" workbookViewId="0">
      <selection sqref="A1:XFD1048576"/>
    </sheetView>
  </sheetViews>
  <sheetFormatPr defaultRowHeight="12.75" x14ac:dyDescent="0.2"/>
  <cols>
    <col min="1" max="1" width="9.140625" style="30"/>
    <col min="2" max="2" width="22.5703125" style="30" customWidth="1"/>
    <col min="3" max="5" width="9.140625" style="30"/>
    <col min="6" max="6" width="11" style="30" customWidth="1"/>
    <col min="7" max="20" width="9.140625" style="30"/>
    <col min="21" max="21" width="10.7109375" style="30" customWidth="1"/>
    <col min="22" max="22" width="11.28515625" style="30" customWidth="1"/>
    <col min="23" max="16384" width="9.140625" style="30"/>
  </cols>
  <sheetData>
    <row r="1" spans="1:23" x14ac:dyDescent="0.2">
      <c r="A1" s="1"/>
      <c r="B1" s="2"/>
      <c r="C1" s="3"/>
      <c r="D1" s="62"/>
      <c r="E1" s="62"/>
      <c r="F1" s="62"/>
      <c r="G1" s="62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63" t="s">
        <v>113</v>
      </c>
      <c r="W1" s="64" t="s">
        <v>93</v>
      </c>
    </row>
    <row r="2" spans="1:23" x14ac:dyDescent="0.2">
      <c r="A2" s="9" t="s">
        <v>95</v>
      </c>
      <c r="B2" s="9"/>
      <c r="C2" s="277" t="s">
        <v>6</v>
      </c>
      <c r="D2" s="277"/>
      <c r="E2" s="277"/>
      <c r="F2" s="277"/>
      <c r="G2" s="277"/>
      <c r="H2" s="277"/>
      <c r="I2" s="277"/>
      <c r="J2" s="277"/>
      <c r="K2" s="277"/>
      <c r="L2" s="277"/>
      <c r="M2" s="82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x14ac:dyDescent="0.2">
      <c r="A3" s="9" t="s">
        <v>96</v>
      </c>
      <c r="B3" s="9"/>
      <c r="C3" s="276" t="s">
        <v>6</v>
      </c>
      <c r="D3" s="276"/>
      <c r="E3" s="276"/>
      <c r="F3" s="276"/>
      <c r="G3" s="276"/>
      <c r="H3" s="276"/>
      <c r="I3" s="276"/>
      <c r="J3" s="276"/>
      <c r="K3" s="276"/>
      <c r="L3" s="276"/>
      <c r="M3" s="82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x14ac:dyDescent="0.2">
      <c r="A4" s="10" t="s">
        <v>114</v>
      </c>
      <c r="B4" s="10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11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x14ac:dyDescent="0.2">
      <c r="A5" s="10" t="s">
        <v>115</v>
      </c>
      <c r="B5" s="10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11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x14ac:dyDescent="0.2">
      <c r="A6" s="9" t="s">
        <v>97</v>
      </c>
      <c r="B6" s="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83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x14ac:dyDescent="0.2">
      <c r="A7" s="9" t="s">
        <v>101</v>
      </c>
      <c r="B7" s="9"/>
      <c r="C7" s="276" t="s">
        <v>6</v>
      </c>
      <c r="D7" s="276"/>
      <c r="E7" s="276"/>
      <c r="F7" s="276"/>
      <c r="G7" s="276"/>
      <c r="H7" s="276"/>
      <c r="I7" s="276"/>
      <c r="J7" s="276"/>
      <c r="K7" s="276"/>
      <c r="L7" s="276"/>
      <c r="M7" s="82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23" x14ac:dyDescent="0.2">
      <c r="A8" s="9" t="s">
        <v>116</v>
      </c>
      <c r="B8" s="9"/>
      <c r="C8" s="276" t="s">
        <v>6</v>
      </c>
      <c r="D8" s="276"/>
      <c r="E8" s="276"/>
      <c r="F8" s="276"/>
      <c r="G8" s="276"/>
      <c r="H8" s="276"/>
      <c r="I8" s="276"/>
      <c r="J8" s="276"/>
      <c r="K8" s="276"/>
      <c r="L8" s="276"/>
      <c r="M8" s="82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 x14ac:dyDescent="0.2">
      <c r="A9" s="9" t="s">
        <v>104</v>
      </c>
      <c r="B9" s="9"/>
      <c r="C9" s="276" t="s">
        <v>6</v>
      </c>
      <c r="D9" s="276"/>
      <c r="E9" s="276"/>
      <c r="F9" s="276"/>
      <c r="G9" s="276"/>
      <c r="H9" s="276"/>
      <c r="I9" s="276"/>
      <c r="J9" s="276"/>
      <c r="K9" s="276"/>
      <c r="L9" s="276"/>
      <c r="M9" s="82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x14ac:dyDescent="0.2">
      <c r="A10" s="9" t="s">
        <v>105</v>
      </c>
      <c r="B10" s="9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11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x14ac:dyDescent="0.2">
      <c r="A11" s="9" t="s">
        <v>106</v>
      </c>
      <c r="B11" s="9"/>
      <c r="C11" s="276" t="s">
        <v>6</v>
      </c>
      <c r="D11" s="276"/>
      <c r="E11" s="276"/>
      <c r="F11" s="276"/>
      <c r="G11" s="276"/>
      <c r="H11" s="276"/>
      <c r="I11" s="276"/>
      <c r="J11" s="276"/>
      <c r="K11" s="276"/>
      <c r="L11" s="276"/>
      <c r="M11" s="11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x14ac:dyDescent="0.2">
      <c r="A12" s="9" t="s">
        <v>102</v>
      </c>
      <c r="B12" s="9"/>
      <c r="C12" s="276" t="s">
        <v>6</v>
      </c>
      <c r="D12" s="276"/>
      <c r="E12" s="276"/>
      <c r="F12" s="276"/>
      <c r="G12" s="276"/>
      <c r="H12" s="276"/>
      <c r="I12" s="276"/>
      <c r="J12" s="276"/>
      <c r="K12" s="276"/>
      <c r="L12" s="276"/>
      <c r="M12" s="82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x14ac:dyDescent="0.2">
      <c r="A13" s="9"/>
      <c r="B13" s="9"/>
      <c r="C13" s="11"/>
      <c r="D13" s="11"/>
      <c r="E13" s="11"/>
      <c r="F13" s="11"/>
      <c r="G13" s="11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ht="18.75" x14ac:dyDescent="0.3">
      <c r="A14" s="280" t="s">
        <v>117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</row>
    <row r="15" spans="1:23" ht="13.5" thickBot="1" x14ac:dyDescent="0.25">
      <c r="A15" s="1"/>
      <c r="B15" s="2"/>
      <c r="C15" s="3"/>
      <c r="D15" s="62"/>
      <c r="E15" s="62"/>
      <c r="F15" s="62"/>
      <c r="G15" s="62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4" t="s">
        <v>107</v>
      </c>
    </row>
    <row r="16" spans="1:23" x14ac:dyDescent="0.2">
      <c r="A16" s="291" t="s">
        <v>98</v>
      </c>
      <c r="B16" s="294" t="s">
        <v>118</v>
      </c>
      <c r="C16" s="288" t="s">
        <v>119</v>
      </c>
      <c r="D16" s="288"/>
      <c r="E16" s="288" t="s">
        <v>110</v>
      </c>
      <c r="F16" s="294" t="s">
        <v>103</v>
      </c>
      <c r="G16" s="288" t="s">
        <v>120</v>
      </c>
      <c r="H16" s="298" t="s">
        <v>94</v>
      </c>
      <c r="I16" s="299"/>
      <c r="J16" s="299"/>
      <c r="K16" s="299"/>
      <c r="L16" s="299"/>
      <c r="M16" s="299"/>
      <c r="N16" s="299"/>
      <c r="O16" s="300"/>
      <c r="P16" s="288" t="s">
        <v>121</v>
      </c>
      <c r="Q16" s="288" t="s">
        <v>122</v>
      </c>
      <c r="R16" s="288"/>
      <c r="S16" s="288" t="s">
        <v>123</v>
      </c>
      <c r="T16" s="288"/>
      <c r="U16" s="288" t="s">
        <v>124</v>
      </c>
      <c r="V16" s="288"/>
      <c r="W16" s="289" t="s">
        <v>125</v>
      </c>
    </row>
    <row r="17" spans="1:23" x14ac:dyDescent="0.2">
      <c r="A17" s="292"/>
      <c r="B17" s="295"/>
      <c r="C17" s="285"/>
      <c r="D17" s="285"/>
      <c r="E17" s="285"/>
      <c r="F17" s="295"/>
      <c r="G17" s="285"/>
      <c r="H17" s="301"/>
      <c r="I17" s="302"/>
      <c r="J17" s="302"/>
      <c r="K17" s="302"/>
      <c r="L17" s="302"/>
      <c r="M17" s="302"/>
      <c r="N17" s="302"/>
      <c r="O17" s="303"/>
      <c r="P17" s="285"/>
      <c r="Q17" s="285"/>
      <c r="R17" s="285"/>
      <c r="S17" s="285"/>
      <c r="T17" s="285"/>
      <c r="U17" s="285"/>
      <c r="V17" s="285"/>
      <c r="W17" s="290"/>
    </row>
    <row r="18" spans="1:23" x14ac:dyDescent="0.2">
      <c r="A18" s="292"/>
      <c r="B18" s="295"/>
      <c r="C18" s="285"/>
      <c r="D18" s="285"/>
      <c r="E18" s="285"/>
      <c r="F18" s="295"/>
      <c r="G18" s="285"/>
      <c r="H18" s="285" t="s">
        <v>126</v>
      </c>
      <c r="I18" s="285"/>
      <c r="J18" s="285" t="s">
        <v>111</v>
      </c>
      <c r="K18" s="285"/>
      <c r="L18" s="281" t="s">
        <v>127</v>
      </c>
      <c r="M18" s="282"/>
      <c r="N18" s="285" t="s">
        <v>112</v>
      </c>
      <c r="O18" s="286" t="s">
        <v>128</v>
      </c>
      <c r="P18" s="285"/>
      <c r="Q18" s="285"/>
      <c r="R18" s="285"/>
      <c r="S18" s="285"/>
      <c r="T18" s="285"/>
      <c r="U18" s="285"/>
      <c r="V18" s="285"/>
      <c r="W18" s="290"/>
    </row>
    <row r="19" spans="1:23" ht="31.5" customHeight="1" x14ac:dyDescent="0.2">
      <c r="A19" s="292"/>
      <c r="B19" s="295"/>
      <c r="C19" s="285"/>
      <c r="D19" s="285"/>
      <c r="E19" s="285"/>
      <c r="F19" s="287"/>
      <c r="G19" s="285"/>
      <c r="H19" s="285"/>
      <c r="I19" s="285"/>
      <c r="J19" s="285"/>
      <c r="K19" s="285"/>
      <c r="L19" s="283"/>
      <c r="M19" s="284"/>
      <c r="N19" s="285"/>
      <c r="O19" s="287"/>
      <c r="P19" s="285"/>
      <c r="Q19" s="285"/>
      <c r="R19" s="285"/>
      <c r="S19" s="285"/>
      <c r="T19" s="285"/>
      <c r="U19" s="285"/>
      <c r="V19" s="285"/>
      <c r="W19" s="290"/>
    </row>
    <row r="20" spans="1:23" ht="21" customHeight="1" thickBot="1" x14ac:dyDescent="0.25">
      <c r="A20" s="293"/>
      <c r="B20" s="295"/>
      <c r="C20" s="85" t="s">
        <v>99</v>
      </c>
      <c r="D20" s="85" t="s">
        <v>100</v>
      </c>
      <c r="E20" s="85" t="s">
        <v>99</v>
      </c>
      <c r="F20" s="85" t="s">
        <v>99</v>
      </c>
      <c r="G20" s="85" t="s">
        <v>99</v>
      </c>
      <c r="H20" s="85" t="s">
        <v>99</v>
      </c>
      <c r="I20" s="85" t="s">
        <v>100</v>
      </c>
      <c r="J20" s="85" t="s">
        <v>99</v>
      </c>
      <c r="K20" s="85" t="s">
        <v>100</v>
      </c>
      <c r="L20" s="85" t="s">
        <v>99</v>
      </c>
      <c r="M20" s="85" t="s">
        <v>100</v>
      </c>
      <c r="N20" s="85" t="s">
        <v>99</v>
      </c>
      <c r="O20" s="85" t="s">
        <v>99</v>
      </c>
      <c r="P20" s="85" t="s">
        <v>100</v>
      </c>
      <c r="Q20" s="85" t="s">
        <v>99</v>
      </c>
      <c r="R20" s="85" t="s">
        <v>100</v>
      </c>
      <c r="S20" s="85" t="s">
        <v>99</v>
      </c>
      <c r="T20" s="85" t="s">
        <v>100</v>
      </c>
      <c r="U20" s="85" t="s">
        <v>99</v>
      </c>
      <c r="V20" s="85" t="s">
        <v>100</v>
      </c>
      <c r="W20" s="85" t="s">
        <v>99</v>
      </c>
    </row>
    <row r="21" spans="1:23" ht="13.5" thickBot="1" x14ac:dyDescent="0.25">
      <c r="A21" s="86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 t="s">
        <v>17</v>
      </c>
      <c r="H21" s="87">
        <v>8</v>
      </c>
      <c r="I21" s="87">
        <v>9</v>
      </c>
      <c r="J21" s="87">
        <v>10</v>
      </c>
      <c r="K21" s="87">
        <v>11</v>
      </c>
      <c r="L21" s="87" t="s">
        <v>18</v>
      </c>
      <c r="M21" s="87" t="s">
        <v>11</v>
      </c>
      <c r="N21" s="87">
        <v>14</v>
      </c>
      <c r="O21" s="88" t="s">
        <v>19</v>
      </c>
      <c r="P21" s="87">
        <v>16</v>
      </c>
      <c r="Q21" s="88">
        <v>17</v>
      </c>
      <c r="R21" s="87">
        <v>18</v>
      </c>
      <c r="S21" s="88">
        <v>19</v>
      </c>
      <c r="T21" s="87">
        <v>20</v>
      </c>
      <c r="U21" s="88" t="s">
        <v>20</v>
      </c>
      <c r="V21" s="87" t="s">
        <v>21</v>
      </c>
      <c r="W21" s="89" t="s">
        <v>22</v>
      </c>
    </row>
    <row r="22" spans="1:23" x14ac:dyDescent="0.2">
      <c r="A22" s="46" t="s">
        <v>15</v>
      </c>
      <c r="B22" s="47" t="s">
        <v>108</v>
      </c>
      <c r="C22" s="90"/>
      <c r="D22" s="91"/>
      <c r="E22" s="90"/>
      <c r="F22" s="90"/>
      <c r="G22" s="92">
        <f>C22+E22+F22</f>
        <v>0</v>
      </c>
      <c r="H22" s="90"/>
      <c r="I22" s="91"/>
      <c r="J22" s="90"/>
      <c r="K22" s="91"/>
      <c r="L22" s="92">
        <f>H22+J22</f>
        <v>0</v>
      </c>
      <c r="M22" s="93">
        <f>I22+K22</f>
        <v>0</v>
      </c>
      <c r="N22" s="90"/>
      <c r="O22" s="92">
        <f>L22+N22</f>
        <v>0</v>
      </c>
      <c r="P22" s="91"/>
      <c r="Q22" s="90"/>
      <c r="R22" s="91"/>
      <c r="S22" s="90"/>
      <c r="T22" s="91"/>
      <c r="U22" s="92">
        <f>L22+Q22-S22</f>
        <v>0</v>
      </c>
      <c r="V22" s="94">
        <f>M22+R22-T22</f>
        <v>0</v>
      </c>
      <c r="W22" s="92">
        <f>G22-O22</f>
        <v>0</v>
      </c>
    </row>
    <row r="23" spans="1:23" x14ac:dyDescent="0.2">
      <c r="A23" s="52" t="s">
        <v>16</v>
      </c>
      <c r="B23" s="53" t="s">
        <v>109</v>
      </c>
      <c r="C23" s="95"/>
      <c r="D23" s="96"/>
      <c r="E23" s="95"/>
      <c r="F23" s="95"/>
      <c r="G23" s="97">
        <f>C23+E23+F23</f>
        <v>0</v>
      </c>
      <c r="H23" s="95"/>
      <c r="I23" s="96"/>
      <c r="J23" s="95"/>
      <c r="K23" s="96"/>
      <c r="L23" s="97">
        <f>H23+J23</f>
        <v>0</v>
      </c>
      <c r="M23" s="93">
        <f>I23+K23</f>
        <v>0</v>
      </c>
      <c r="N23" s="95"/>
      <c r="O23" s="97">
        <f>L23+N23</f>
        <v>0</v>
      </c>
      <c r="P23" s="91"/>
      <c r="Q23" s="95"/>
      <c r="R23" s="96"/>
      <c r="S23" s="95"/>
      <c r="T23" s="96"/>
      <c r="U23" s="97">
        <f>L23+Q23-S23</f>
        <v>0</v>
      </c>
      <c r="V23" s="94">
        <f>M23+R23-T23</f>
        <v>0</v>
      </c>
      <c r="W23" s="97">
        <f>G23-O23</f>
        <v>0</v>
      </c>
    </row>
    <row r="24" spans="1:23" ht="13.5" thickBot="1" x14ac:dyDescent="0.25">
      <c r="A24" s="296" t="s">
        <v>92</v>
      </c>
      <c r="B24" s="297"/>
      <c r="C24" s="98">
        <f>SUM(C22:C23)</f>
        <v>0</v>
      </c>
      <c r="D24" s="78">
        <f t="shared" ref="D24:W24" si="0">SUM(D22:D23)</f>
        <v>0</v>
      </c>
      <c r="E24" s="98">
        <f t="shared" si="0"/>
        <v>0</v>
      </c>
      <c r="F24" s="98">
        <f t="shared" si="0"/>
        <v>0</v>
      </c>
      <c r="G24" s="98">
        <f t="shared" si="0"/>
        <v>0</v>
      </c>
      <c r="H24" s="98">
        <f t="shared" si="0"/>
        <v>0</v>
      </c>
      <c r="I24" s="78">
        <f t="shared" si="0"/>
        <v>0</v>
      </c>
      <c r="J24" s="98">
        <f t="shared" si="0"/>
        <v>0</v>
      </c>
      <c r="K24" s="78">
        <f t="shared" si="0"/>
        <v>0</v>
      </c>
      <c r="L24" s="99">
        <f t="shared" si="0"/>
        <v>0</v>
      </c>
      <c r="M24" s="78">
        <f t="shared" si="0"/>
        <v>0</v>
      </c>
      <c r="N24" s="98">
        <f t="shared" si="0"/>
        <v>0</v>
      </c>
      <c r="O24" s="99">
        <f t="shared" si="0"/>
        <v>0</v>
      </c>
      <c r="P24" s="78">
        <f t="shared" si="0"/>
        <v>0</v>
      </c>
      <c r="Q24" s="98">
        <f t="shared" si="0"/>
        <v>0</v>
      </c>
      <c r="R24" s="78">
        <f t="shared" si="0"/>
        <v>0</v>
      </c>
      <c r="S24" s="98">
        <f t="shared" si="0"/>
        <v>0</v>
      </c>
      <c r="T24" s="78">
        <f t="shared" si="0"/>
        <v>0</v>
      </c>
      <c r="U24" s="99">
        <f t="shared" si="0"/>
        <v>0</v>
      </c>
      <c r="V24" s="100">
        <f t="shared" si="0"/>
        <v>0</v>
      </c>
      <c r="W24" s="99">
        <f t="shared" si="0"/>
        <v>0</v>
      </c>
    </row>
  </sheetData>
  <mergeCells count="30">
    <mergeCell ref="P16:P19"/>
    <mergeCell ref="E16:E19"/>
    <mergeCell ref="A24:B24"/>
    <mergeCell ref="F16:F19"/>
    <mergeCell ref="G16:G19"/>
    <mergeCell ref="H16:O17"/>
    <mergeCell ref="C10:L10"/>
    <mergeCell ref="C11:L11"/>
    <mergeCell ref="C12:L12"/>
    <mergeCell ref="A14:W14"/>
    <mergeCell ref="L18:M19"/>
    <mergeCell ref="N18:N19"/>
    <mergeCell ref="O18:O19"/>
    <mergeCell ref="S16:T19"/>
    <mergeCell ref="H18:I19"/>
    <mergeCell ref="J18:K19"/>
    <mergeCell ref="U16:V19"/>
    <mergeCell ref="W16:W19"/>
    <mergeCell ref="Q16:R19"/>
    <mergeCell ref="A16:A20"/>
    <mergeCell ref="B16:B20"/>
    <mergeCell ref="C16:D19"/>
    <mergeCell ref="C7:L7"/>
    <mergeCell ref="C8:L8"/>
    <mergeCell ref="C9:L9"/>
    <mergeCell ref="C2:L2"/>
    <mergeCell ref="C3:L3"/>
    <mergeCell ref="C4:L4"/>
    <mergeCell ref="C5:L5"/>
    <mergeCell ref="C6:L6"/>
  </mergeCells>
  <phoneticPr fontId="2" type="noConversion"/>
  <dataValidations count="3">
    <dataValidation type="decimal" operator="greaterThan" allowBlank="1" showInputMessage="1" showErrorMessage="1" sqref="D22:D23 K22:K23 P22:P23 R22:R23 T22:T23 I22:I23">
      <formula1>-1000000000003</formula1>
    </dataValidation>
    <dataValidation type="whole" operator="greaterThanOrEqual" allowBlank="1" showInputMessage="1" showErrorMessage="1" sqref="J22:J23 W22:W23 S22:S23 C22:C23 L22:L23 N22:O23 U22:U23 C6:L6 Q22:Q23 E22:H23">
      <formula1>0</formula1>
    </dataValidation>
    <dataValidation type="date" operator="greaterThan" allowBlank="1" showInputMessage="1" showErrorMessage="1" sqref="C4:L5 C10:L10">
      <formula1>32874</formula1>
    </dataValidation>
  </dataValidations>
  <pageMargins left="0.74803149606299213" right="0.74803149606299213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1"/>
  <sheetViews>
    <sheetView showGridLines="0" showZeros="0" workbookViewId="0">
      <selection sqref="A1:XFD1048576"/>
    </sheetView>
  </sheetViews>
  <sheetFormatPr defaultRowHeight="12.75" x14ac:dyDescent="0.2"/>
  <cols>
    <col min="1" max="1" width="6.85546875" style="30" customWidth="1"/>
    <col min="2" max="2" width="23.85546875" style="30" customWidth="1"/>
    <col min="3" max="3" width="15.5703125" style="30" customWidth="1"/>
    <col min="4" max="4" width="12.85546875" style="30" customWidth="1"/>
    <col min="5" max="5" width="12" style="30" customWidth="1"/>
    <col min="6" max="6" width="18.5703125" style="30" customWidth="1"/>
    <col min="7" max="7" width="15.140625" style="30" customWidth="1"/>
    <col min="8" max="8" width="13.7109375" style="30" customWidth="1"/>
    <col min="9" max="16384" width="9.140625" style="30"/>
  </cols>
  <sheetData>
    <row r="1" spans="1:8" x14ac:dyDescent="0.2">
      <c r="A1" s="1"/>
      <c r="B1" s="2"/>
      <c r="C1" s="3"/>
      <c r="D1" s="62"/>
      <c r="E1" s="62"/>
      <c r="F1" s="62"/>
      <c r="G1" s="63" t="s">
        <v>113</v>
      </c>
      <c r="H1" s="64" t="s">
        <v>130</v>
      </c>
    </row>
    <row r="2" spans="1:8" x14ac:dyDescent="0.2">
      <c r="A2" s="9" t="s">
        <v>95</v>
      </c>
      <c r="B2" s="9"/>
      <c r="C2" s="305" t="s">
        <v>6</v>
      </c>
      <c r="D2" s="305"/>
      <c r="E2" s="305"/>
      <c r="F2" s="305"/>
      <c r="G2" s="305"/>
      <c r="H2" s="40"/>
    </row>
    <row r="3" spans="1:8" x14ac:dyDescent="0.2">
      <c r="A3" s="9" t="s">
        <v>96</v>
      </c>
      <c r="B3" s="9"/>
      <c r="C3" s="276" t="s">
        <v>6</v>
      </c>
      <c r="D3" s="276"/>
      <c r="E3" s="276"/>
      <c r="F3" s="276"/>
      <c r="G3" s="276"/>
      <c r="H3" s="40"/>
    </row>
    <row r="4" spans="1:8" x14ac:dyDescent="0.2">
      <c r="A4" s="10" t="s">
        <v>114</v>
      </c>
      <c r="B4" s="10"/>
      <c r="C4" s="304"/>
      <c r="D4" s="304"/>
      <c r="E4" s="304"/>
      <c r="F4" s="304"/>
      <c r="G4" s="304"/>
      <c r="H4" s="40"/>
    </row>
    <row r="5" spans="1:8" x14ac:dyDescent="0.2">
      <c r="A5" s="10" t="s">
        <v>115</v>
      </c>
      <c r="B5" s="10"/>
      <c r="C5" s="304"/>
      <c r="D5" s="304"/>
      <c r="E5" s="304"/>
      <c r="F5" s="304"/>
      <c r="G5" s="304"/>
      <c r="H5" s="40"/>
    </row>
    <row r="6" spans="1:8" x14ac:dyDescent="0.2">
      <c r="A6" s="9" t="s">
        <v>97</v>
      </c>
      <c r="B6" s="9"/>
      <c r="C6" s="304"/>
      <c r="D6" s="304"/>
      <c r="E6" s="304"/>
      <c r="F6" s="304"/>
      <c r="G6" s="304"/>
      <c r="H6" s="40"/>
    </row>
    <row r="7" spans="1:8" x14ac:dyDescent="0.2">
      <c r="A7" s="9" t="s">
        <v>101</v>
      </c>
      <c r="B7" s="9"/>
      <c r="C7" s="304"/>
      <c r="D7" s="304"/>
      <c r="E7" s="304"/>
      <c r="F7" s="304"/>
      <c r="G7" s="304"/>
      <c r="H7" s="40"/>
    </row>
    <row r="8" spans="1:8" x14ac:dyDescent="0.2">
      <c r="A8" s="9" t="s">
        <v>116</v>
      </c>
      <c r="B8" s="9"/>
      <c r="C8" s="304"/>
      <c r="D8" s="304"/>
      <c r="E8" s="304"/>
      <c r="F8" s="304"/>
      <c r="G8" s="304"/>
      <c r="H8" s="40"/>
    </row>
    <row r="9" spans="1:8" x14ac:dyDescent="0.2">
      <c r="A9" s="9" t="s">
        <v>104</v>
      </c>
      <c r="B9" s="9"/>
      <c r="C9" s="304"/>
      <c r="D9" s="304"/>
      <c r="E9" s="304"/>
      <c r="F9" s="304"/>
      <c r="G9" s="304"/>
      <c r="H9" s="40"/>
    </row>
    <row r="10" spans="1:8" x14ac:dyDescent="0.2">
      <c r="A10" s="9" t="s">
        <v>105</v>
      </c>
      <c r="B10" s="9"/>
      <c r="C10" s="304"/>
      <c r="D10" s="304"/>
      <c r="E10" s="304"/>
      <c r="F10" s="304"/>
      <c r="G10" s="304"/>
      <c r="H10" s="40"/>
    </row>
    <row r="11" spans="1:8" x14ac:dyDescent="0.2">
      <c r="A11" s="9" t="s">
        <v>106</v>
      </c>
      <c r="B11" s="9"/>
      <c r="C11" s="304"/>
      <c r="D11" s="304"/>
      <c r="E11" s="304"/>
      <c r="F11" s="304"/>
      <c r="G11" s="304"/>
      <c r="H11" s="40"/>
    </row>
    <row r="12" spans="1:8" x14ac:dyDescent="0.2">
      <c r="A12" s="9" t="s">
        <v>102</v>
      </c>
      <c r="B12" s="9"/>
      <c r="C12" s="304"/>
      <c r="D12" s="304"/>
      <c r="E12" s="304"/>
      <c r="F12" s="304"/>
      <c r="G12" s="304"/>
      <c r="H12" s="40"/>
    </row>
    <row r="13" spans="1:8" x14ac:dyDescent="0.2">
      <c r="A13" s="9"/>
      <c r="B13" s="9"/>
      <c r="C13" s="11"/>
      <c r="D13" s="11"/>
      <c r="E13" s="11"/>
      <c r="F13" s="11"/>
      <c r="G13" s="11"/>
      <c r="H13" s="65"/>
    </row>
    <row r="14" spans="1:8" ht="18" customHeight="1" x14ac:dyDescent="0.2">
      <c r="A14" s="310" t="s">
        <v>138</v>
      </c>
      <c r="B14" s="311"/>
      <c r="C14" s="311"/>
      <c r="D14" s="311"/>
      <c r="E14" s="311"/>
      <c r="F14" s="311"/>
      <c r="G14" s="311"/>
      <c r="H14" s="311"/>
    </row>
    <row r="15" spans="1:8" ht="13.5" thickBot="1" x14ac:dyDescent="0.25">
      <c r="A15" s="66"/>
      <c r="B15" s="2"/>
      <c r="C15" s="3"/>
      <c r="D15" s="62"/>
      <c r="E15" s="62"/>
      <c r="F15" s="62"/>
      <c r="G15" s="62"/>
      <c r="H15" s="12" t="s">
        <v>107</v>
      </c>
    </row>
    <row r="16" spans="1:8" ht="22.5" customHeight="1" x14ac:dyDescent="0.2">
      <c r="A16" s="307" t="s">
        <v>98</v>
      </c>
      <c r="B16" s="294" t="s">
        <v>139</v>
      </c>
      <c r="C16" s="294" t="s">
        <v>132</v>
      </c>
      <c r="D16" s="315" t="s">
        <v>131</v>
      </c>
      <c r="E16" s="316"/>
      <c r="F16" s="316"/>
      <c r="G16" s="316"/>
      <c r="H16" s="317"/>
    </row>
    <row r="17" spans="1:8" x14ac:dyDescent="0.2">
      <c r="A17" s="308"/>
      <c r="B17" s="295"/>
      <c r="C17" s="295"/>
      <c r="D17" s="286" t="s">
        <v>134</v>
      </c>
      <c r="E17" s="286" t="s">
        <v>135</v>
      </c>
      <c r="F17" s="286" t="s">
        <v>133</v>
      </c>
      <c r="G17" s="286" t="s">
        <v>136</v>
      </c>
      <c r="H17" s="312" t="s">
        <v>137</v>
      </c>
    </row>
    <row r="18" spans="1:8" ht="46.5" customHeight="1" thickBot="1" x14ac:dyDescent="0.25">
      <c r="A18" s="309"/>
      <c r="B18" s="306"/>
      <c r="C18" s="314"/>
      <c r="D18" s="295"/>
      <c r="E18" s="295"/>
      <c r="F18" s="295"/>
      <c r="G18" s="295"/>
      <c r="H18" s="313"/>
    </row>
    <row r="19" spans="1:8" ht="13.5" thickBot="1" x14ac:dyDescent="0.25">
      <c r="A19" s="44">
        <v>1</v>
      </c>
      <c r="B19" s="45">
        <v>2</v>
      </c>
      <c r="C19" s="45">
        <v>3</v>
      </c>
      <c r="D19" s="45">
        <v>4</v>
      </c>
      <c r="E19" s="45">
        <v>5</v>
      </c>
      <c r="F19" s="45">
        <v>6</v>
      </c>
      <c r="G19" s="45">
        <v>7</v>
      </c>
      <c r="H19" s="67" t="s">
        <v>23</v>
      </c>
    </row>
    <row r="20" spans="1:8" x14ac:dyDescent="0.2">
      <c r="A20" s="68"/>
      <c r="B20" s="69"/>
      <c r="C20" s="70"/>
      <c r="D20" s="70"/>
      <c r="E20" s="70"/>
      <c r="F20" s="70"/>
      <c r="G20" s="70"/>
      <c r="H20" s="71">
        <f>C20+F20-G20</f>
        <v>0</v>
      </c>
    </row>
    <row r="21" spans="1:8" x14ac:dyDescent="0.2">
      <c r="A21" s="72"/>
      <c r="B21" s="73"/>
      <c r="C21" s="74"/>
      <c r="D21" s="74"/>
      <c r="E21" s="74"/>
      <c r="F21" s="74"/>
      <c r="G21" s="74"/>
      <c r="H21" s="75">
        <f t="shared" ref="H21:H50" si="0">C21+F21-G21</f>
        <v>0</v>
      </c>
    </row>
    <row r="22" spans="1:8" x14ac:dyDescent="0.2">
      <c r="A22" s="68"/>
      <c r="B22" s="73"/>
      <c r="C22" s="74"/>
      <c r="D22" s="74"/>
      <c r="E22" s="74"/>
      <c r="F22" s="74"/>
      <c r="G22" s="74"/>
      <c r="H22" s="75">
        <f t="shared" si="0"/>
        <v>0</v>
      </c>
    </row>
    <row r="23" spans="1:8" ht="12.75" customHeight="1" x14ac:dyDescent="0.2">
      <c r="A23" s="72"/>
      <c r="B23" s="73"/>
      <c r="C23" s="74"/>
      <c r="D23" s="74"/>
      <c r="E23" s="74"/>
      <c r="F23" s="74"/>
      <c r="G23" s="74"/>
      <c r="H23" s="75">
        <f t="shared" si="0"/>
        <v>0</v>
      </c>
    </row>
    <row r="24" spans="1:8" ht="22.5" customHeight="1" x14ac:dyDescent="0.2">
      <c r="A24" s="68"/>
      <c r="B24" s="73"/>
      <c r="C24" s="74"/>
      <c r="D24" s="74"/>
      <c r="E24" s="74"/>
      <c r="F24" s="74"/>
      <c r="G24" s="74"/>
      <c r="H24" s="75">
        <f t="shared" si="0"/>
        <v>0</v>
      </c>
    </row>
    <row r="25" spans="1:8" x14ac:dyDescent="0.2">
      <c r="A25" s="72"/>
      <c r="B25" s="73"/>
      <c r="C25" s="74"/>
      <c r="D25" s="74"/>
      <c r="E25" s="74"/>
      <c r="F25" s="74"/>
      <c r="G25" s="74"/>
      <c r="H25" s="75">
        <f t="shared" si="0"/>
        <v>0</v>
      </c>
    </row>
    <row r="26" spans="1:8" x14ac:dyDescent="0.2">
      <c r="A26" s="68"/>
      <c r="B26" s="73"/>
      <c r="C26" s="74"/>
      <c r="D26" s="74"/>
      <c r="E26" s="74"/>
      <c r="F26" s="74"/>
      <c r="G26" s="74"/>
      <c r="H26" s="75">
        <f t="shared" si="0"/>
        <v>0</v>
      </c>
    </row>
    <row r="27" spans="1:8" x14ac:dyDescent="0.2">
      <c r="A27" s="72"/>
      <c r="B27" s="73"/>
      <c r="C27" s="74"/>
      <c r="D27" s="74"/>
      <c r="E27" s="74"/>
      <c r="F27" s="74"/>
      <c r="G27" s="74"/>
      <c r="H27" s="75">
        <f t="shared" si="0"/>
        <v>0</v>
      </c>
    </row>
    <row r="28" spans="1:8" x14ac:dyDescent="0.2">
      <c r="A28" s="68"/>
      <c r="B28" s="73"/>
      <c r="C28" s="74"/>
      <c r="D28" s="74"/>
      <c r="E28" s="74"/>
      <c r="F28" s="74"/>
      <c r="G28" s="74"/>
      <c r="H28" s="75">
        <f t="shared" si="0"/>
        <v>0</v>
      </c>
    </row>
    <row r="29" spans="1:8" x14ac:dyDescent="0.2">
      <c r="A29" s="72"/>
      <c r="B29" s="73"/>
      <c r="C29" s="74"/>
      <c r="D29" s="74"/>
      <c r="E29" s="74"/>
      <c r="F29" s="74"/>
      <c r="G29" s="74"/>
      <c r="H29" s="75">
        <f t="shared" si="0"/>
        <v>0</v>
      </c>
    </row>
    <row r="30" spans="1:8" x14ac:dyDescent="0.2">
      <c r="A30" s="68"/>
      <c r="B30" s="73"/>
      <c r="C30" s="74"/>
      <c r="D30" s="74"/>
      <c r="E30" s="74"/>
      <c r="F30" s="74"/>
      <c r="G30" s="74"/>
      <c r="H30" s="75">
        <f t="shared" si="0"/>
        <v>0</v>
      </c>
    </row>
    <row r="31" spans="1:8" x14ac:dyDescent="0.2">
      <c r="A31" s="72"/>
      <c r="B31" s="73"/>
      <c r="C31" s="74"/>
      <c r="D31" s="74"/>
      <c r="E31" s="74"/>
      <c r="F31" s="74"/>
      <c r="G31" s="74"/>
      <c r="H31" s="75">
        <f t="shared" si="0"/>
        <v>0</v>
      </c>
    </row>
    <row r="32" spans="1:8" x14ac:dyDescent="0.2">
      <c r="A32" s="68"/>
      <c r="B32" s="73"/>
      <c r="C32" s="74"/>
      <c r="D32" s="74"/>
      <c r="E32" s="74"/>
      <c r="F32" s="74"/>
      <c r="G32" s="74"/>
      <c r="H32" s="75">
        <f t="shared" si="0"/>
        <v>0</v>
      </c>
    </row>
    <row r="33" spans="1:8" x14ac:dyDescent="0.2">
      <c r="A33" s="72"/>
      <c r="B33" s="73"/>
      <c r="C33" s="74"/>
      <c r="D33" s="74"/>
      <c r="E33" s="74"/>
      <c r="F33" s="74"/>
      <c r="G33" s="74"/>
      <c r="H33" s="75">
        <f t="shared" si="0"/>
        <v>0</v>
      </c>
    </row>
    <row r="34" spans="1:8" x14ac:dyDescent="0.2">
      <c r="A34" s="68"/>
      <c r="B34" s="73"/>
      <c r="C34" s="74"/>
      <c r="D34" s="74"/>
      <c r="E34" s="74"/>
      <c r="F34" s="74"/>
      <c r="G34" s="74"/>
      <c r="H34" s="75">
        <f t="shared" si="0"/>
        <v>0</v>
      </c>
    </row>
    <row r="35" spans="1:8" x14ac:dyDescent="0.2">
      <c r="A35" s="72"/>
      <c r="B35" s="73"/>
      <c r="C35" s="74"/>
      <c r="D35" s="74"/>
      <c r="E35" s="74"/>
      <c r="F35" s="74"/>
      <c r="G35" s="74"/>
      <c r="H35" s="75">
        <f t="shared" si="0"/>
        <v>0</v>
      </c>
    </row>
    <row r="36" spans="1:8" x14ac:dyDescent="0.2">
      <c r="A36" s="68"/>
      <c r="B36" s="73"/>
      <c r="C36" s="74"/>
      <c r="D36" s="74"/>
      <c r="E36" s="74"/>
      <c r="F36" s="74"/>
      <c r="G36" s="74"/>
      <c r="H36" s="75">
        <f t="shared" si="0"/>
        <v>0</v>
      </c>
    </row>
    <row r="37" spans="1:8" x14ac:dyDescent="0.2">
      <c r="A37" s="72"/>
      <c r="B37" s="73"/>
      <c r="C37" s="74"/>
      <c r="D37" s="74"/>
      <c r="E37" s="74"/>
      <c r="F37" s="74"/>
      <c r="G37" s="74"/>
      <c r="H37" s="75">
        <f t="shared" si="0"/>
        <v>0</v>
      </c>
    </row>
    <row r="38" spans="1:8" x14ac:dyDescent="0.2">
      <c r="A38" s="68"/>
      <c r="B38" s="73"/>
      <c r="C38" s="74"/>
      <c r="D38" s="74"/>
      <c r="E38" s="74"/>
      <c r="F38" s="74"/>
      <c r="G38" s="74"/>
      <c r="H38" s="75">
        <f t="shared" si="0"/>
        <v>0</v>
      </c>
    </row>
    <row r="39" spans="1:8" x14ac:dyDescent="0.2">
      <c r="A39" s="72"/>
      <c r="B39" s="73"/>
      <c r="C39" s="74"/>
      <c r="D39" s="74"/>
      <c r="E39" s="74"/>
      <c r="F39" s="74"/>
      <c r="G39" s="74"/>
      <c r="H39" s="75">
        <f t="shared" si="0"/>
        <v>0</v>
      </c>
    </row>
    <row r="40" spans="1:8" x14ac:dyDescent="0.2">
      <c r="A40" s="68"/>
      <c r="B40" s="73"/>
      <c r="C40" s="74"/>
      <c r="D40" s="74"/>
      <c r="E40" s="74"/>
      <c r="F40" s="74"/>
      <c r="G40" s="74"/>
      <c r="H40" s="75">
        <f t="shared" si="0"/>
        <v>0</v>
      </c>
    </row>
    <row r="41" spans="1:8" x14ac:dyDescent="0.2">
      <c r="A41" s="72"/>
      <c r="B41" s="73"/>
      <c r="C41" s="74"/>
      <c r="D41" s="74"/>
      <c r="E41" s="74"/>
      <c r="F41" s="74"/>
      <c r="G41" s="74"/>
      <c r="H41" s="75">
        <f t="shared" si="0"/>
        <v>0</v>
      </c>
    </row>
    <row r="42" spans="1:8" x14ac:dyDescent="0.2">
      <c r="A42" s="68"/>
      <c r="B42" s="73"/>
      <c r="C42" s="74"/>
      <c r="D42" s="74"/>
      <c r="E42" s="74"/>
      <c r="F42" s="74"/>
      <c r="G42" s="74"/>
      <c r="H42" s="75">
        <f t="shared" si="0"/>
        <v>0</v>
      </c>
    </row>
    <row r="43" spans="1:8" x14ac:dyDescent="0.2">
      <c r="A43" s="72"/>
      <c r="B43" s="73"/>
      <c r="C43" s="74"/>
      <c r="D43" s="74"/>
      <c r="E43" s="74"/>
      <c r="F43" s="74"/>
      <c r="G43" s="74"/>
      <c r="H43" s="75">
        <f t="shared" si="0"/>
        <v>0</v>
      </c>
    </row>
    <row r="44" spans="1:8" x14ac:dyDescent="0.2">
      <c r="A44" s="68"/>
      <c r="B44" s="73"/>
      <c r="C44" s="74"/>
      <c r="D44" s="74"/>
      <c r="E44" s="74"/>
      <c r="F44" s="74"/>
      <c r="G44" s="74"/>
      <c r="H44" s="75">
        <f t="shared" si="0"/>
        <v>0</v>
      </c>
    </row>
    <row r="45" spans="1:8" x14ac:dyDescent="0.2">
      <c r="A45" s="72"/>
      <c r="B45" s="73"/>
      <c r="C45" s="74"/>
      <c r="D45" s="74"/>
      <c r="E45" s="74"/>
      <c r="F45" s="74"/>
      <c r="G45" s="74"/>
      <c r="H45" s="75">
        <f t="shared" si="0"/>
        <v>0</v>
      </c>
    </row>
    <row r="46" spans="1:8" x14ac:dyDescent="0.2">
      <c r="A46" s="68"/>
      <c r="B46" s="73"/>
      <c r="C46" s="74"/>
      <c r="D46" s="74"/>
      <c r="E46" s="74"/>
      <c r="F46" s="74"/>
      <c r="G46" s="74"/>
      <c r="H46" s="75">
        <f t="shared" si="0"/>
        <v>0</v>
      </c>
    </row>
    <row r="47" spans="1:8" x14ac:dyDescent="0.2">
      <c r="A47" s="72"/>
      <c r="B47" s="73"/>
      <c r="C47" s="74"/>
      <c r="D47" s="74"/>
      <c r="E47" s="74"/>
      <c r="F47" s="74"/>
      <c r="G47" s="74"/>
      <c r="H47" s="75">
        <f t="shared" si="0"/>
        <v>0</v>
      </c>
    </row>
    <row r="48" spans="1:8" x14ac:dyDescent="0.2">
      <c r="A48" s="68"/>
      <c r="B48" s="73"/>
      <c r="C48" s="74"/>
      <c r="D48" s="74"/>
      <c r="E48" s="74"/>
      <c r="F48" s="74"/>
      <c r="G48" s="74"/>
      <c r="H48" s="75">
        <f t="shared" si="0"/>
        <v>0</v>
      </c>
    </row>
    <row r="49" spans="1:8" x14ac:dyDescent="0.2">
      <c r="A49" s="72"/>
      <c r="B49" s="73"/>
      <c r="C49" s="74"/>
      <c r="D49" s="74"/>
      <c r="E49" s="74"/>
      <c r="F49" s="74"/>
      <c r="G49" s="74"/>
      <c r="H49" s="75">
        <f t="shared" si="0"/>
        <v>0</v>
      </c>
    </row>
    <row r="50" spans="1:8" ht="13.5" thickBot="1" x14ac:dyDescent="0.25">
      <c r="A50" s="76"/>
      <c r="B50" s="77" t="s">
        <v>129</v>
      </c>
      <c r="C50" s="78">
        <f>SUM(C20:C49)</f>
        <v>0</v>
      </c>
      <c r="D50" s="78">
        <f>SUM(D20:D49)</f>
        <v>0</v>
      </c>
      <c r="E50" s="78">
        <f>SUM(E20:E49)</f>
        <v>0</v>
      </c>
      <c r="F50" s="78">
        <f>SUM(F20:F49)</f>
        <v>0</v>
      </c>
      <c r="G50" s="78">
        <f>SUM(G20:G49)</f>
        <v>0</v>
      </c>
      <c r="H50" s="79">
        <f t="shared" si="0"/>
        <v>0</v>
      </c>
    </row>
    <row r="51" spans="1:8" x14ac:dyDescent="0.2">
      <c r="A51" s="80"/>
      <c r="B51" s="80"/>
      <c r="C51" s="80"/>
      <c r="D51" s="80"/>
      <c r="E51" s="80"/>
      <c r="F51" s="80"/>
      <c r="G51" s="80"/>
      <c r="H51" s="80"/>
    </row>
  </sheetData>
  <mergeCells count="21">
    <mergeCell ref="B16:B18"/>
    <mergeCell ref="A16:A18"/>
    <mergeCell ref="A14:H14"/>
    <mergeCell ref="G17:G18"/>
    <mergeCell ref="H17:H18"/>
    <mergeCell ref="C16:C18"/>
    <mergeCell ref="D16:H16"/>
    <mergeCell ref="D17:D18"/>
    <mergeCell ref="E17:E18"/>
    <mergeCell ref="F17:F18"/>
    <mergeCell ref="C2:G2"/>
    <mergeCell ref="C3:G3"/>
    <mergeCell ref="C4:G4"/>
    <mergeCell ref="C5:G5"/>
    <mergeCell ref="C6:G6"/>
    <mergeCell ref="C12:G12"/>
    <mergeCell ref="C7:G7"/>
    <mergeCell ref="C8:G8"/>
    <mergeCell ref="C9:G9"/>
    <mergeCell ref="C10:G10"/>
    <mergeCell ref="C11:G11"/>
  </mergeCells>
  <phoneticPr fontId="2" type="noConversion"/>
  <dataValidations count="2">
    <dataValidation type="decimal" operator="greaterThan" allowBlank="1" showInputMessage="1" showErrorMessage="1" sqref="C20:G49">
      <formula1>-1000000000003</formula1>
    </dataValidation>
    <dataValidation type="date" operator="greaterThan" allowBlank="1" showInputMessage="1" showErrorMessage="1" sqref="C4:C12">
      <formula1>32874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3"/>
  <sheetViews>
    <sheetView showGridLines="0" showZeros="0" zoomScale="88" zoomScaleNormal="88" workbookViewId="0">
      <selection sqref="A1:XFD1048576"/>
    </sheetView>
  </sheetViews>
  <sheetFormatPr defaultRowHeight="12.75" x14ac:dyDescent="0.2"/>
  <cols>
    <col min="1" max="1" width="6.5703125" style="13" bestFit="1" customWidth="1"/>
    <col min="2" max="2" width="22.7109375" style="13" customWidth="1"/>
    <col min="3" max="3" width="12.42578125" style="13" customWidth="1"/>
    <col min="4" max="4" width="11.7109375" style="13" customWidth="1"/>
    <col min="5" max="5" width="11.28515625" style="13" customWidth="1"/>
    <col min="6" max="6" width="11.7109375" style="13" customWidth="1"/>
    <col min="7" max="7" width="10.7109375" style="13" customWidth="1"/>
    <col min="8" max="8" width="11.7109375" style="13" customWidth="1"/>
    <col min="9" max="9" width="10" style="13" customWidth="1"/>
    <col min="10" max="10" width="11.7109375" style="13" customWidth="1"/>
    <col min="11" max="11" width="10.42578125" style="13" customWidth="1"/>
    <col min="12" max="12" width="11.7109375" style="13" customWidth="1"/>
    <col min="13" max="13" width="10.42578125" style="13" customWidth="1"/>
    <col min="14" max="14" width="11.7109375" style="13" customWidth="1"/>
    <col min="15" max="15" width="7.7109375" style="13" customWidth="1"/>
    <col min="16" max="16" width="8.7109375" style="13" customWidth="1"/>
    <col min="17" max="17" width="10.28515625" style="13" customWidth="1"/>
    <col min="18" max="18" width="10.42578125" style="13" customWidth="1"/>
    <col min="19" max="16384" width="9.140625" style="25"/>
  </cols>
  <sheetData>
    <row r="1" spans="1:18" x14ac:dyDescent="0.2">
      <c r="A1" s="1"/>
      <c r="B1" s="2"/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6"/>
      <c r="O1" s="6"/>
      <c r="P1" s="6"/>
      <c r="Q1" s="7" t="s">
        <v>113</v>
      </c>
      <c r="R1" s="8" t="s">
        <v>141</v>
      </c>
    </row>
    <row r="2" spans="1:18" x14ac:dyDescent="0.2">
      <c r="A2" s="9" t="s">
        <v>95</v>
      </c>
      <c r="B2" s="9"/>
      <c r="C2" s="305" t="s">
        <v>6</v>
      </c>
      <c r="D2" s="305"/>
      <c r="E2" s="305"/>
      <c r="F2" s="305"/>
      <c r="G2" s="305"/>
      <c r="H2" s="305"/>
      <c r="I2" s="305"/>
      <c r="J2" s="305"/>
      <c r="K2" s="40"/>
      <c r="L2" s="40"/>
      <c r="M2" s="40"/>
      <c r="N2" s="41"/>
      <c r="O2" s="41"/>
      <c r="P2" s="41"/>
      <c r="Q2" s="41"/>
      <c r="R2" s="41"/>
    </row>
    <row r="3" spans="1:18" x14ac:dyDescent="0.2">
      <c r="A3" s="9" t="s">
        <v>142</v>
      </c>
      <c r="B3" s="9"/>
      <c r="C3" s="305" t="s">
        <v>6</v>
      </c>
      <c r="D3" s="305"/>
      <c r="E3" s="305"/>
      <c r="F3" s="305"/>
      <c r="G3" s="305"/>
      <c r="H3" s="305"/>
      <c r="I3" s="305"/>
      <c r="J3" s="305"/>
      <c r="K3" s="40"/>
      <c r="L3" s="40"/>
      <c r="M3" s="40"/>
      <c r="N3" s="41"/>
      <c r="O3" s="41"/>
      <c r="P3" s="41"/>
      <c r="Q3" s="41"/>
      <c r="R3" s="41"/>
    </row>
    <row r="4" spans="1:18" x14ac:dyDescent="0.2">
      <c r="A4" s="10" t="s">
        <v>114</v>
      </c>
      <c r="B4" s="10"/>
      <c r="C4" s="305" t="s">
        <v>6</v>
      </c>
      <c r="D4" s="305"/>
      <c r="E4" s="305"/>
      <c r="F4" s="305"/>
      <c r="G4" s="305"/>
      <c r="H4" s="305"/>
      <c r="I4" s="305"/>
      <c r="J4" s="305"/>
      <c r="K4" s="40"/>
      <c r="L4" s="40"/>
      <c r="M4" s="40"/>
      <c r="N4" s="41"/>
      <c r="O4" s="41"/>
      <c r="P4" s="41"/>
      <c r="Q4" s="41"/>
      <c r="R4" s="41"/>
    </row>
    <row r="5" spans="1:18" x14ac:dyDescent="0.2">
      <c r="A5" s="10" t="s">
        <v>115</v>
      </c>
      <c r="B5" s="10"/>
      <c r="C5" s="305" t="s">
        <v>6</v>
      </c>
      <c r="D5" s="305"/>
      <c r="E5" s="305"/>
      <c r="F5" s="305"/>
      <c r="G5" s="305"/>
      <c r="H5" s="305"/>
      <c r="I5" s="305"/>
      <c r="J5" s="305"/>
      <c r="K5" s="40"/>
      <c r="L5" s="40"/>
      <c r="M5" s="40"/>
      <c r="N5" s="41"/>
      <c r="O5" s="41"/>
      <c r="P5" s="41"/>
      <c r="Q5" s="41"/>
      <c r="R5" s="41"/>
    </row>
    <row r="6" spans="1:18" x14ac:dyDescent="0.2">
      <c r="A6" s="9" t="s">
        <v>97</v>
      </c>
      <c r="B6" s="9"/>
      <c r="C6" s="305" t="s">
        <v>6</v>
      </c>
      <c r="D6" s="305"/>
      <c r="E6" s="305"/>
      <c r="F6" s="305"/>
      <c r="G6" s="305"/>
      <c r="H6" s="305"/>
      <c r="I6" s="305"/>
      <c r="J6" s="305"/>
      <c r="K6" s="40"/>
      <c r="L6" s="40"/>
      <c r="M6" s="40"/>
      <c r="N6" s="41"/>
      <c r="O6" s="41"/>
      <c r="P6" s="41"/>
      <c r="Q6" s="41"/>
      <c r="R6" s="41"/>
    </row>
    <row r="7" spans="1:18" x14ac:dyDescent="0.2">
      <c r="A7" s="9" t="s">
        <v>101</v>
      </c>
      <c r="B7" s="9"/>
      <c r="C7" s="305" t="s">
        <v>6</v>
      </c>
      <c r="D7" s="305"/>
      <c r="E7" s="305"/>
      <c r="F7" s="305"/>
      <c r="G7" s="305"/>
      <c r="H7" s="305"/>
      <c r="I7" s="305"/>
      <c r="J7" s="305"/>
      <c r="K7" s="40"/>
      <c r="L7" s="40"/>
      <c r="M7" s="40"/>
      <c r="N7" s="41"/>
      <c r="O7" s="41"/>
      <c r="P7" s="41"/>
      <c r="Q7" s="41"/>
      <c r="R7" s="41"/>
    </row>
    <row r="8" spans="1:18" x14ac:dyDescent="0.2">
      <c r="A8" s="9" t="s">
        <v>116</v>
      </c>
      <c r="B8" s="9"/>
      <c r="C8" s="305" t="s">
        <v>6</v>
      </c>
      <c r="D8" s="305"/>
      <c r="E8" s="305"/>
      <c r="F8" s="305"/>
      <c r="G8" s="305"/>
      <c r="H8" s="305"/>
      <c r="I8" s="305"/>
      <c r="J8" s="305"/>
      <c r="K8" s="40"/>
      <c r="L8" s="40"/>
      <c r="M8" s="40"/>
      <c r="N8" s="41"/>
      <c r="O8" s="41"/>
      <c r="P8" s="41"/>
      <c r="Q8" s="41"/>
      <c r="R8" s="41"/>
    </row>
    <row r="9" spans="1:18" x14ac:dyDescent="0.2">
      <c r="A9" s="9" t="s">
        <v>104</v>
      </c>
      <c r="B9" s="9"/>
      <c r="C9" s="305" t="s">
        <v>6</v>
      </c>
      <c r="D9" s="305"/>
      <c r="E9" s="305"/>
      <c r="F9" s="305"/>
      <c r="G9" s="305"/>
      <c r="H9" s="305"/>
      <c r="I9" s="305"/>
      <c r="J9" s="305"/>
      <c r="K9" s="40"/>
      <c r="L9" s="40"/>
      <c r="M9" s="40"/>
      <c r="N9" s="41"/>
      <c r="O9" s="41"/>
      <c r="P9" s="41"/>
      <c r="Q9" s="41"/>
      <c r="R9" s="41"/>
    </row>
    <row r="10" spans="1:18" x14ac:dyDescent="0.2">
      <c r="A10" s="9" t="s">
        <v>105</v>
      </c>
      <c r="B10" s="9"/>
      <c r="C10" s="305" t="s">
        <v>6</v>
      </c>
      <c r="D10" s="305"/>
      <c r="E10" s="305"/>
      <c r="F10" s="305"/>
      <c r="G10" s="305"/>
      <c r="H10" s="305"/>
      <c r="I10" s="305"/>
      <c r="J10" s="305"/>
      <c r="K10" s="40"/>
      <c r="L10" s="40"/>
      <c r="M10" s="40"/>
      <c r="N10" s="41"/>
      <c r="O10" s="41"/>
      <c r="P10" s="41"/>
      <c r="Q10" s="41"/>
      <c r="R10" s="41"/>
    </row>
    <row r="11" spans="1:18" x14ac:dyDescent="0.2">
      <c r="A11" s="9" t="s">
        <v>106</v>
      </c>
      <c r="B11" s="9"/>
      <c r="C11" s="305" t="s">
        <v>6</v>
      </c>
      <c r="D11" s="305"/>
      <c r="E11" s="305"/>
      <c r="F11" s="305"/>
      <c r="G11" s="305"/>
      <c r="H11" s="305"/>
      <c r="I11" s="305"/>
      <c r="J11" s="305"/>
      <c r="K11" s="40"/>
      <c r="L11" s="40"/>
      <c r="M11" s="40"/>
      <c r="N11" s="41"/>
      <c r="O11" s="41"/>
      <c r="P11" s="41"/>
      <c r="Q11" s="41"/>
      <c r="R11" s="41"/>
    </row>
    <row r="12" spans="1:18" x14ac:dyDescent="0.2">
      <c r="A12" s="9" t="s">
        <v>102</v>
      </c>
      <c r="B12" s="9"/>
      <c r="C12" s="305" t="s">
        <v>6</v>
      </c>
      <c r="D12" s="305"/>
      <c r="E12" s="305"/>
      <c r="F12" s="305"/>
      <c r="G12" s="305"/>
      <c r="H12" s="305"/>
      <c r="I12" s="305"/>
      <c r="J12" s="305"/>
      <c r="K12" s="40"/>
      <c r="L12" s="40"/>
      <c r="M12" s="40"/>
      <c r="N12" s="41"/>
      <c r="O12" s="41"/>
      <c r="P12" s="41"/>
      <c r="Q12" s="41"/>
      <c r="R12" s="41"/>
    </row>
    <row r="13" spans="1:18" x14ac:dyDescent="0.2">
      <c r="A13" s="9"/>
      <c r="B13" s="9"/>
      <c r="C13" s="11"/>
      <c r="D13" s="11"/>
      <c r="E13" s="11"/>
      <c r="F13" s="11"/>
      <c r="G13" s="1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ht="18.75" customHeight="1" x14ac:dyDescent="0.2">
      <c r="A14" s="310" t="s">
        <v>152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</row>
    <row r="15" spans="1:18" ht="11.25" customHeight="1" thickBot="1" x14ac:dyDescent="0.25">
      <c r="A15" s="1"/>
      <c r="B15" s="2"/>
      <c r="C15" s="3"/>
      <c r="D15" s="4"/>
      <c r="E15" s="4"/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12" t="s">
        <v>140</v>
      </c>
    </row>
    <row r="16" spans="1:18" x14ac:dyDescent="0.2">
      <c r="A16" s="307" t="s">
        <v>98</v>
      </c>
      <c r="B16" s="294" t="s">
        <v>144</v>
      </c>
      <c r="C16" s="315" t="s">
        <v>150</v>
      </c>
      <c r="D16" s="318"/>
      <c r="E16" s="315" t="s">
        <v>145</v>
      </c>
      <c r="F16" s="318"/>
      <c r="G16" s="315" t="s">
        <v>146</v>
      </c>
      <c r="H16" s="318"/>
      <c r="I16" s="315" t="s">
        <v>151</v>
      </c>
      <c r="J16" s="318"/>
      <c r="K16" s="315" t="s">
        <v>147</v>
      </c>
      <c r="L16" s="318"/>
      <c r="M16" s="315" t="s">
        <v>153</v>
      </c>
      <c r="N16" s="318"/>
      <c r="O16" s="315" t="s">
        <v>154</v>
      </c>
      <c r="P16" s="318"/>
      <c r="Q16" s="315" t="s">
        <v>155</v>
      </c>
      <c r="R16" s="318"/>
    </row>
    <row r="17" spans="1:18" ht="18.75" customHeight="1" x14ac:dyDescent="0.2">
      <c r="A17" s="308"/>
      <c r="B17" s="295"/>
      <c r="C17" s="283"/>
      <c r="D17" s="284"/>
      <c r="E17" s="283"/>
      <c r="F17" s="284"/>
      <c r="G17" s="283"/>
      <c r="H17" s="284"/>
      <c r="I17" s="283"/>
      <c r="J17" s="284"/>
      <c r="K17" s="283"/>
      <c r="L17" s="284"/>
      <c r="M17" s="283"/>
      <c r="N17" s="284"/>
      <c r="O17" s="283"/>
      <c r="P17" s="284"/>
      <c r="Q17" s="283"/>
      <c r="R17" s="284"/>
    </row>
    <row r="18" spans="1:18" ht="13.5" thickBot="1" x14ac:dyDescent="0.25">
      <c r="A18" s="308"/>
      <c r="B18" s="295"/>
      <c r="C18" s="43" t="s">
        <v>143</v>
      </c>
      <c r="D18" s="43" t="s">
        <v>100</v>
      </c>
      <c r="E18" s="43" t="s">
        <v>143</v>
      </c>
      <c r="F18" s="43" t="s">
        <v>100</v>
      </c>
      <c r="G18" s="43" t="s">
        <v>143</v>
      </c>
      <c r="H18" s="43" t="s">
        <v>100</v>
      </c>
      <c r="I18" s="43" t="s">
        <v>143</v>
      </c>
      <c r="J18" s="43" t="s">
        <v>100</v>
      </c>
      <c r="K18" s="43" t="s">
        <v>143</v>
      </c>
      <c r="L18" s="43" t="s">
        <v>100</v>
      </c>
      <c r="M18" s="43" t="s">
        <v>143</v>
      </c>
      <c r="N18" s="43" t="s">
        <v>100</v>
      </c>
      <c r="O18" s="14" t="s">
        <v>143</v>
      </c>
      <c r="P18" s="14" t="s">
        <v>100</v>
      </c>
      <c r="Q18" s="14" t="s">
        <v>143</v>
      </c>
      <c r="R18" s="14" t="s">
        <v>100</v>
      </c>
    </row>
    <row r="19" spans="1:18" ht="13.5" thickBot="1" x14ac:dyDescent="0.25">
      <c r="A19" s="44">
        <v>1</v>
      </c>
      <c r="B19" s="45">
        <v>2</v>
      </c>
      <c r="C19" s="45">
        <v>3</v>
      </c>
      <c r="D19" s="45">
        <v>4</v>
      </c>
      <c r="E19" s="45">
        <v>5</v>
      </c>
      <c r="F19" s="45">
        <v>6</v>
      </c>
      <c r="G19" s="45" t="s">
        <v>9</v>
      </c>
      <c r="H19" s="45" t="s">
        <v>10</v>
      </c>
      <c r="I19" s="45">
        <v>9</v>
      </c>
      <c r="J19" s="45">
        <v>10</v>
      </c>
      <c r="K19" s="45">
        <v>11</v>
      </c>
      <c r="L19" s="45">
        <v>12</v>
      </c>
      <c r="M19" s="45" t="s">
        <v>11</v>
      </c>
      <c r="N19" s="45" t="s">
        <v>12</v>
      </c>
      <c r="O19" s="45">
        <v>15</v>
      </c>
      <c r="P19" s="45">
        <v>16</v>
      </c>
      <c r="Q19" s="15" t="s">
        <v>13</v>
      </c>
      <c r="R19" s="15" t="s">
        <v>14</v>
      </c>
    </row>
    <row r="20" spans="1:18" x14ac:dyDescent="0.2">
      <c r="A20" s="46" t="s">
        <v>15</v>
      </c>
      <c r="B20" s="47" t="s">
        <v>148</v>
      </c>
      <c r="C20" s="48"/>
      <c r="D20" s="49"/>
      <c r="E20" s="48"/>
      <c r="F20" s="49"/>
      <c r="G20" s="50">
        <f>C20+E20</f>
        <v>0</v>
      </c>
      <c r="H20" s="51">
        <f>D20+F20</f>
        <v>0</v>
      </c>
      <c r="I20" s="48"/>
      <c r="J20" s="49"/>
      <c r="K20" s="48"/>
      <c r="L20" s="49"/>
      <c r="M20" s="50">
        <f>I20+K20</f>
        <v>0</v>
      </c>
      <c r="N20" s="51">
        <f>J20+L20</f>
        <v>0</v>
      </c>
      <c r="O20" s="51"/>
      <c r="P20" s="51"/>
      <c r="Q20" s="50">
        <f>G20-M20-O20</f>
        <v>0</v>
      </c>
      <c r="R20" s="51">
        <f>H20-N20-P20</f>
        <v>0</v>
      </c>
    </row>
    <row r="21" spans="1:18" x14ac:dyDescent="0.2">
      <c r="A21" s="52" t="s">
        <v>16</v>
      </c>
      <c r="B21" s="53" t="s">
        <v>149</v>
      </c>
      <c r="C21" s="54"/>
      <c r="D21" s="55"/>
      <c r="E21" s="54"/>
      <c r="F21" s="55"/>
      <c r="G21" s="56">
        <f>C21+E21</f>
        <v>0</v>
      </c>
      <c r="H21" s="57">
        <f>D21+F21</f>
        <v>0</v>
      </c>
      <c r="I21" s="54"/>
      <c r="J21" s="55"/>
      <c r="K21" s="54"/>
      <c r="L21" s="55"/>
      <c r="M21" s="56">
        <f>I21+K21</f>
        <v>0</v>
      </c>
      <c r="N21" s="57">
        <f>J21+L21</f>
        <v>0</v>
      </c>
      <c r="O21" s="57"/>
      <c r="P21" s="57"/>
      <c r="Q21" s="50">
        <f>G21-M21-O21</f>
        <v>0</v>
      </c>
      <c r="R21" s="51">
        <f>H21-N21-P21</f>
        <v>0</v>
      </c>
    </row>
    <row r="22" spans="1:18" ht="13.5" thickBot="1" x14ac:dyDescent="0.25">
      <c r="A22" s="58"/>
      <c r="B22" s="59" t="s">
        <v>92</v>
      </c>
      <c r="C22" s="60">
        <f>SUM(C20:C21)</f>
        <v>0</v>
      </c>
      <c r="D22" s="61">
        <f>SUM(D20:D21)</f>
        <v>0</v>
      </c>
      <c r="E22" s="60">
        <f>SUM(E20:E21)</f>
        <v>0</v>
      </c>
      <c r="F22" s="61">
        <f>SUM(F20:F21)</f>
        <v>0</v>
      </c>
      <c r="G22" s="60">
        <f>SUM(G20:G21)</f>
        <v>0</v>
      </c>
      <c r="H22" s="61">
        <f t="shared" ref="H22:R22" si="0">SUM(H20:H21)</f>
        <v>0</v>
      </c>
      <c r="I22" s="60">
        <f t="shared" si="0"/>
        <v>0</v>
      </c>
      <c r="J22" s="61">
        <f t="shared" si="0"/>
        <v>0</v>
      </c>
      <c r="K22" s="60">
        <f t="shared" si="0"/>
        <v>0</v>
      </c>
      <c r="L22" s="61">
        <f t="shared" si="0"/>
        <v>0</v>
      </c>
      <c r="M22" s="60">
        <f t="shared" si="0"/>
        <v>0</v>
      </c>
      <c r="N22" s="61">
        <f t="shared" si="0"/>
        <v>0</v>
      </c>
      <c r="O22" s="60">
        <v>0</v>
      </c>
      <c r="P22" s="61">
        <f t="shared" si="0"/>
        <v>0</v>
      </c>
      <c r="Q22" s="60">
        <f t="shared" si="0"/>
        <v>0</v>
      </c>
      <c r="R22" s="61">
        <f t="shared" si="0"/>
        <v>0</v>
      </c>
    </row>
    <row r="23" spans="1:18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</sheetData>
  <mergeCells count="22">
    <mergeCell ref="C2:J2"/>
    <mergeCell ref="C3:J3"/>
    <mergeCell ref="C4:J4"/>
    <mergeCell ref="C5:J5"/>
    <mergeCell ref="C6:J6"/>
    <mergeCell ref="A14:R14"/>
    <mergeCell ref="C12:J12"/>
    <mergeCell ref="C7:J7"/>
    <mergeCell ref="C8:J8"/>
    <mergeCell ref="C9:J9"/>
    <mergeCell ref="C10:J10"/>
    <mergeCell ref="C11:J11"/>
    <mergeCell ref="K16:L17"/>
    <mergeCell ref="M16:N17"/>
    <mergeCell ref="O16:P17"/>
    <mergeCell ref="Q16:R17"/>
    <mergeCell ref="I16:J17"/>
    <mergeCell ref="A16:A18"/>
    <mergeCell ref="B16:B18"/>
    <mergeCell ref="C16:D17"/>
    <mergeCell ref="E16:F17"/>
    <mergeCell ref="G16:H17"/>
  </mergeCells>
  <phoneticPr fontId="2" type="noConversion"/>
  <dataValidations count="2">
    <dataValidation type="whole" operator="greaterThanOrEqual" allowBlank="1" showInputMessage="1" showErrorMessage="1" sqref="M20:M21 Q20:Q21 C20:C21 E20:E21 G20:G21 I20:I21 K20:K21">
      <formula1>0</formula1>
    </dataValidation>
    <dataValidation type="decimal" operator="greaterThan" allowBlank="1" showInputMessage="1" showErrorMessage="1" sqref="N20:P21 L20:L21 D20:D21 F20:F21 H20:H21 J20:J21 R20:R21">
      <formula1>-1000000000003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95"/>
  <sheetViews>
    <sheetView showGridLines="0" showZeros="0" topLeftCell="A12" zoomScale="84" zoomScaleNormal="84" workbookViewId="0">
      <selection sqref="A1:XFD1048576"/>
    </sheetView>
  </sheetViews>
  <sheetFormatPr defaultColWidth="0" defaultRowHeight="12.75" zeroHeight="1" x14ac:dyDescent="0.2"/>
  <cols>
    <col min="1" max="1" width="17.140625" style="125" customWidth="1"/>
    <col min="2" max="2" width="24.85546875" style="126" customWidth="1"/>
    <col min="3" max="3" width="60.85546875" style="126" customWidth="1"/>
    <col min="4" max="4" width="8.5703125" style="128" customWidth="1"/>
    <col min="5" max="8" width="16.28515625" style="114" customWidth="1"/>
    <col min="9" max="9" width="1.140625" style="113" customWidth="1"/>
    <col min="10" max="10" width="9.140625" style="113" hidden="1" customWidth="1"/>
    <col min="11" max="16384" width="9.140625" style="114" hidden="1"/>
  </cols>
  <sheetData>
    <row r="1" spans="1:34" s="102" customFormat="1" hidden="1" x14ac:dyDescent="0.2">
      <c r="A1" s="129"/>
      <c r="B1" s="319"/>
      <c r="C1" s="319"/>
      <c r="D1" s="130"/>
      <c r="E1" s="131"/>
      <c r="F1" s="131"/>
      <c r="G1" s="131"/>
      <c r="H1" s="131"/>
      <c r="I1" s="101"/>
      <c r="J1" s="101"/>
    </row>
    <row r="2" spans="1:34" s="102" customFormat="1" hidden="1" x14ac:dyDescent="0.2">
      <c r="A2" s="129"/>
      <c r="B2" s="319"/>
      <c r="C2" s="319"/>
      <c r="D2" s="130"/>
      <c r="E2" s="131"/>
      <c r="F2" s="131"/>
      <c r="G2" s="131"/>
      <c r="H2" s="131"/>
      <c r="I2" s="101"/>
      <c r="J2" s="101"/>
    </row>
    <row r="3" spans="1:34" s="102" customFormat="1" hidden="1" x14ac:dyDescent="0.2">
      <c r="A3" s="129"/>
      <c r="B3" s="319"/>
      <c r="C3" s="319"/>
      <c r="D3" s="130"/>
      <c r="E3" s="131"/>
      <c r="F3" s="131"/>
      <c r="G3" s="131"/>
      <c r="H3" s="131"/>
      <c r="I3" s="101"/>
      <c r="J3" s="101"/>
    </row>
    <row r="4" spans="1:34" s="102" customFormat="1" hidden="1" x14ac:dyDescent="0.2">
      <c r="A4" s="129"/>
      <c r="B4" s="319"/>
      <c r="C4" s="319"/>
      <c r="D4" s="130"/>
      <c r="E4" s="131"/>
      <c r="F4" s="131"/>
      <c r="G4" s="131"/>
      <c r="H4" s="131"/>
      <c r="I4" s="101"/>
      <c r="J4" s="101"/>
    </row>
    <row r="5" spans="1:34" s="102" customFormat="1" hidden="1" x14ac:dyDescent="0.2">
      <c r="A5" s="129"/>
      <c r="B5" s="319"/>
      <c r="C5" s="319"/>
      <c r="D5" s="130"/>
      <c r="E5" s="131"/>
      <c r="F5" s="131"/>
      <c r="G5" s="131"/>
      <c r="H5" s="131"/>
      <c r="I5" s="101"/>
      <c r="J5" s="101"/>
    </row>
    <row r="6" spans="1:34" s="102" customFormat="1" hidden="1" x14ac:dyDescent="0.2">
      <c r="A6" s="129"/>
      <c r="B6" s="319"/>
      <c r="C6" s="319"/>
      <c r="D6" s="130"/>
      <c r="E6" s="131"/>
      <c r="F6" s="131"/>
      <c r="G6" s="131"/>
      <c r="H6" s="131"/>
      <c r="I6" s="101"/>
      <c r="J6" s="101"/>
    </row>
    <row r="7" spans="1:34" s="102" customFormat="1" hidden="1" x14ac:dyDescent="0.2">
      <c r="A7" s="129"/>
      <c r="B7" s="319"/>
      <c r="C7" s="319"/>
      <c r="D7" s="130"/>
      <c r="E7" s="131"/>
      <c r="F7" s="131"/>
      <c r="G7" s="131"/>
      <c r="H7" s="131"/>
      <c r="I7" s="101"/>
      <c r="J7" s="101"/>
    </row>
    <row r="8" spans="1:34" s="102" customFormat="1" hidden="1" x14ac:dyDescent="0.2">
      <c r="A8" s="129"/>
      <c r="B8" s="319"/>
      <c r="C8" s="319"/>
      <c r="D8" s="130"/>
      <c r="E8" s="131"/>
      <c r="F8" s="131"/>
      <c r="G8" s="131"/>
      <c r="H8" s="131"/>
      <c r="I8" s="101"/>
      <c r="J8" s="101"/>
    </row>
    <row r="9" spans="1:34" s="102" customFormat="1" hidden="1" x14ac:dyDescent="0.2">
      <c r="A9" s="129"/>
      <c r="B9" s="319"/>
      <c r="C9" s="319"/>
      <c r="D9" s="130"/>
      <c r="E9" s="131"/>
      <c r="F9" s="131"/>
      <c r="G9" s="131"/>
      <c r="H9" s="131"/>
      <c r="I9" s="101"/>
      <c r="J9" s="101"/>
    </row>
    <row r="10" spans="1:34" s="102" customFormat="1" hidden="1" x14ac:dyDescent="0.2">
      <c r="A10" s="129"/>
      <c r="B10" s="319"/>
      <c r="C10" s="319"/>
      <c r="D10" s="130"/>
      <c r="E10" s="131"/>
      <c r="F10" s="131"/>
      <c r="G10" s="131"/>
      <c r="H10" s="131"/>
      <c r="I10" s="101"/>
      <c r="J10" s="101"/>
    </row>
    <row r="11" spans="1:34" s="102" customFormat="1" hidden="1" x14ac:dyDescent="0.2">
      <c r="A11" s="129"/>
      <c r="B11" s="319"/>
      <c r="C11" s="319"/>
      <c r="D11" s="130"/>
      <c r="E11" s="131"/>
      <c r="F11" s="131"/>
      <c r="G11" s="131"/>
      <c r="H11" s="131"/>
      <c r="I11" s="101"/>
      <c r="J11" s="101"/>
    </row>
    <row r="12" spans="1:34" s="102" customFormat="1" ht="15" x14ac:dyDescent="0.25">
      <c r="A12" s="103"/>
      <c r="B12" s="104"/>
      <c r="C12" s="105"/>
      <c r="D12" s="101"/>
      <c r="E12" s="101"/>
      <c r="G12" s="106" t="s">
        <v>113</v>
      </c>
      <c r="H12" s="107" t="s">
        <v>165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9" t="s">
        <v>5</v>
      </c>
    </row>
    <row r="13" spans="1:34" s="102" customFormat="1" ht="15" x14ac:dyDescent="0.25">
      <c r="A13" s="110" t="s">
        <v>168</v>
      </c>
      <c r="B13" s="305" t="s">
        <v>6</v>
      </c>
      <c r="C13" s="305"/>
      <c r="D13" s="40"/>
      <c r="E13" s="40"/>
      <c r="F13" s="40"/>
      <c r="G13" s="40"/>
      <c r="H13" s="40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 t="s">
        <v>5</v>
      </c>
    </row>
    <row r="14" spans="1:34" s="102" customFormat="1" ht="15" x14ac:dyDescent="0.25">
      <c r="A14" s="110" t="s">
        <v>142</v>
      </c>
      <c r="B14" s="305" t="s">
        <v>6</v>
      </c>
      <c r="C14" s="305"/>
      <c r="D14" s="40"/>
      <c r="E14" s="40"/>
      <c r="F14" s="40"/>
      <c r="G14" s="40"/>
      <c r="H14" s="40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9" t="s">
        <v>5</v>
      </c>
    </row>
    <row r="15" spans="1:34" s="102" customFormat="1" ht="15" x14ac:dyDescent="0.25">
      <c r="A15" s="110" t="s">
        <v>209</v>
      </c>
      <c r="B15" s="305" t="s">
        <v>6</v>
      </c>
      <c r="C15" s="305"/>
      <c r="D15" s="40"/>
      <c r="E15" s="40"/>
      <c r="F15" s="40"/>
      <c r="G15" s="40"/>
      <c r="H15" s="40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9" t="s">
        <v>5</v>
      </c>
    </row>
    <row r="16" spans="1:34" s="102" customFormat="1" ht="15" x14ac:dyDescent="0.25">
      <c r="A16" s="110" t="s">
        <v>97</v>
      </c>
      <c r="B16" s="305" t="s">
        <v>6</v>
      </c>
      <c r="C16" s="305"/>
      <c r="D16" s="40"/>
      <c r="E16" s="40"/>
      <c r="F16" s="40"/>
      <c r="G16" s="40"/>
      <c r="H16" s="40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9" t="s">
        <v>5</v>
      </c>
    </row>
    <row r="17" spans="1:34" s="102" customFormat="1" ht="15" x14ac:dyDescent="0.25">
      <c r="A17" s="110" t="s">
        <v>101</v>
      </c>
      <c r="B17" s="305" t="s">
        <v>6</v>
      </c>
      <c r="C17" s="305"/>
      <c r="D17" s="40"/>
      <c r="E17" s="40"/>
      <c r="F17" s="40"/>
      <c r="G17" s="40"/>
      <c r="H17" s="40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9" t="s">
        <v>5</v>
      </c>
    </row>
    <row r="18" spans="1:34" s="102" customFormat="1" ht="15" x14ac:dyDescent="0.25">
      <c r="A18" s="110" t="s">
        <v>116</v>
      </c>
      <c r="B18" s="305" t="s">
        <v>6</v>
      </c>
      <c r="C18" s="305"/>
      <c r="D18" s="40"/>
      <c r="E18" s="40"/>
      <c r="F18" s="40"/>
      <c r="G18" s="40"/>
      <c r="H18" s="40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 t="s">
        <v>5</v>
      </c>
    </row>
    <row r="19" spans="1:34" s="102" customFormat="1" ht="15" x14ac:dyDescent="0.25">
      <c r="A19" s="110" t="s">
        <v>104</v>
      </c>
      <c r="B19" s="305" t="s">
        <v>6</v>
      </c>
      <c r="C19" s="305"/>
      <c r="D19" s="40"/>
      <c r="E19" s="40"/>
      <c r="F19" s="40"/>
      <c r="G19" s="40"/>
      <c r="H19" s="40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9" t="s">
        <v>5</v>
      </c>
    </row>
    <row r="20" spans="1:34" s="102" customFormat="1" ht="15" x14ac:dyDescent="0.25">
      <c r="A20" s="110" t="s">
        <v>105</v>
      </c>
      <c r="B20" s="305" t="s">
        <v>6</v>
      </c>
      <c r="C20" s="305"/>
      <c r="D20" s="40"/>
      <c r="E20" s="40"/>
      <c r="F20" s="40"/>
      <c r="G20" s="40"/>
      <c r="H20" s="40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9" t="s">
        <v>5</v>
      </c>
    </row>
    <row r="21" spans="1:34" s="102" customFormat="1" ht="15" x14ac:dyDescent="0.25">
      <c r="A21" s="110" t="s">
        <v>106</v>
      </c>
      <c r="B21" s="305" t="s">
        <v>6</v>
      </c>
      <c r="C21" s="305"/>
      <c r="D21" s="40"/>
      <c r="E21" s="40"/>
      <c r="F21" s="40"/>
      <c r="G21" s="40"/>
      <c r="H21" s="40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9" t="s">
        <v>5</v>
      </c>
    </row>
    <row r="22" spans="1:34" s="102" customFormat="1" ht="15" x14ac:dyDescent="0.25">
      <c r="A22" s="110" t="s">
        <v>102</v>
      </c>
      <c r="B22" s="305" t="s">
        <v>6</v>
      </c>
      <c r="C22" s="305"/>
      <c r="D22" s="40"/>
      <c r="E22" s="40"/>
      <c r="F22" s="40"/>
      <c r="G22" s="40"/>
      <c r="H22" s="40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9" t="s">
        <v>5</v>
      </c>
    </row>
    <row r="23" spans="1:34" s="102" customFormat="1" ht="15" x14ac:dyDescent="0.25">
      <c r="A23" s="9"/>
      <c r="B23" s="9"/>
      <c r="C23" s="11"/>
      <c r="D23" s="11"/>
      <c r="E23" s="11"/>
      <c r="F23" s="11"/>
      <c r="G23" s="11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9" t="s">
        <v>5</v>
      </c>
    </row>
    <row r="24" spans="1:34" s="102" customFormat="1" ht="18.75" customHeight="1" x14ac:dyDescent="0.3">
      <c r="A24" s="328" t="s">
        <v>210</v>
      </c>
      <c r="B24" s="328"/>
      <c r="C24" s="328"/>
      <c r="D24" s="328"/>
      <c r="E24" s="328"/>
      <c r="F24" s="328"/>
      <c r="G24" s="328"/>
      <c r="H24" s="32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 t="s">
        <v>5</v>
      </c>
    </row>
    <row r="25" spans="1:34" s="111" customFormat="1" x14ac:dyDescent="0.2">
      <c r="A25" s="132"/>
      <c r="B25" s="132"/>
      <c r="C25" s="132"/>
      <c r="D25" s="132"/>
      <c r="E25" s="132"/>
      <c r="F25" s="132"/>
      <c r="G25" s="132"/>
      <c r="H25" s="133" t="s">
        <v>107</v>
      </c>
      <c r="AH25" s="111" t="s">
        <v>5</v>
      </c>
    </row>
    <row r="26" spans="1:34" x14ac:dyDescent="0.2">
      <c r="A26" s="325" t="s">
        <v>243</v>
      </c>
      <c r="B26" s="326" t="s">
        <v>166</v>
      </c>
      <c r="C26" s="331"/>
      <c r="D26" s="325" t="s">
        <v>173</v>
      </c>
      <c r="E26" s="326" t="s">
        <v>220</v>
      </c>
      <c r="F26" s="326"/>
      <c r="G26" s="326"/>
      <c r="H26" s="325" t="s">
        <v>231</v>
      </c>
      <c r="AH26" s="114" t="s">
        <v>5</v>
      </c>
    </row>
    <row r="27" spans="1:34" ht="34.5" customHeight="1" x14ac:dyDescent="0.2">
      <c r="A27" s="325"/>
      <c r="B27" s="331"/>
      <c r="C27" s="331"/>
      <c r="D27" s="325"/>
      <c r="E27" s="134" t="s">
        <v>221</v>
      </c>
      <c r="F27" s="135" t="s">
        <v>211</v>
      </c>
      <c r="G27" s="135" t="s">
        <v>212</v>
      </c>
      <c r="H27" s="327"/>
      <c r="AH27" s="114" t="s">
        <v>5</v>
      </c>
    </row>
    <row r="28" spans="1:34" x14ac:dyDescent="0.2">
      <c r="A28" s="136">
        <v>1</v>
      </c>
      <c r="B28" s="330">
        <v>2</v>
      </c>
      <c r="C28" s="331"/>
      <c r="D28" s="136">
        <v>3</v>
      </c>
      <c r="E28" s="136">
        <v>4</v>
      </c>
      <c r="F28" s="136">
        <v>5</v>
      </c>
      <c r="G28" s="136">
        <v>6</v>
      </c>
      <c r="H28" s="136">
        <v>7</v>
      </c>
      <c r="AH28" s="114" t="s">
        <v>5</v>
      </c>
    </row>
    <row r="29" spans="1:34" x14ac:dyDescent="0.2">
      <c r="A29" s="137"/>
      <c r="B29" s="138" t="s">
        <v>156</v>
      </c>
      <c r="C29" s="139"/>
      <c r="D29" s="137"/>
      <c r="E29" s="140"/>
      <c r="F29" s="140"/>
      <c r="G29" s="140"/>
      <c r="H29" s="140"/>
      <c r="AH29" s="114" t="s">
        <v>5</v>
      </c>
    </row>
    <row r="30" spans="1:34" x14ac:dyDescent="0.2">
      <c r="A30" s="141"/>
      <c r="B30" s="320" t="s">
        <v>157</v>
      </c>
      <c r="C30" s="320"/>
      <c r="D30" s="142">
        <v>1</v>
      </c>
      <c r="E30" s="143">
        <f>SUM(E31+E37+E44+E50+E59)</f>
        <v>0</v>
      </c>
      <c r="F30" s="143">
        <f>SUM(F31+F37+F44+F50+F59)</f>
        <v>0</v>
      </c>
      <c r="G30" s="143">
        <f>E30-F30</f>
        <v>0</v>
      </c>
      <c r="H30" s="144">
        <f>SUM(H31+H37+H44+H50+H59)</f>
        <v>0</v>
      </c>
    </row>
    <row r="31" spans="1:34" x14ac:dyDescent="0.2">
      <c r="A31" s="141">
        <v>1</v>
      </c>
      <c r="B31" s="322" t="s">
        <v>174</v>
      </c>
      <c r="C31" s="322"/>
      <c r="D31" s="142">
        <v>2</v>
      </c>
      <c r="E31" s="143">
        <f>SUM(E32:E36)</f>
        <v>0</v>
      </c>
      <c r="F31" s="143">
        <f>SUM(F32:F36)</f>
        <v>0</v>
      </c>
      <c r="G31" s="143">
        <f>E31-F31</f>
        <v>0</v>
      </c>
      <c r="H31" s="144">
        <f>SUM(H32:H36)</f>
        <v>0</v>
      </c>
    </row>
    <row r="32" spans="1:34" x14ac:dyDescent="0.2">
      <c r="A32" s="141">
        <v>10</v>
      </c>
      <c r="B32" s="321" t="s">
        <v>222</v>
      </c>
      <c r="C32" s="321"/>
      <c r="D32" s="142">
        <v>3</v>
      </c>
      <c r="E32" s="145"/>
      <c r="F32" s="145"/>
      <c r="G32" s="146">
        <f>E32-F32</f>
        <v>0</v>
      </c>
      <c r="H32" s="147"/>
    </row>
    <row r="33" spans="1:8" x14ac:dyDescent="0.2">
      <c r="A33" s="141">
        <v>11</v>
      </c>
      <c r="B33" s="321" t="s">
        <v>237</v>
      </c>
      <c r="C33" s="321"/>
      <c r="D33" s="142">
        <v>4</v>
      </c>
      <c r="E33" s="145"/>
      <c r="F33" s="145"/>
      <c r="G33" s="146">
        <f>E33-F33</f>
        <v>0</v>
      </c>
      <c r="H33" s="147"/>
    </row>
    <row r="34" spans="1:8" x14ac:dyDescent="0.2">
      <c r="A34" s="141">
        <v>12</v>
      </c>
      <c r="B34" s="321" t="s">
        <v>175</v>
      </c>
      <c r="C34" s="321"/>
      <c r="D34" s="142">
        <v>5</v>
      </c>
      <c r="E34" s="145"/>
      <c r="F34" s="145"/>
      <c r="G34" s="146">
        <f t="shared" ref="G34:G93" si="0">E34-F34</f>
        <v>0</v>
      </c>
      <c r="H34" s="147"/>
    </row>
    <row r="35" spans="1:8" x14ac:dyDescent="0.2">
      <c r="A35" s="141">
        <v>14</v>
      </c>
      <c r="B35" s="321" t="s">
        <v>223</v>
      </c>
      <c r="C35" s="321"/>
      <c r="D35" s="142">
        <v>6</v>
      </c>
      <c r="E35" s="145"/>
      <c r="F35" s="145"/>
      <c r="G35" s="146">
        <f t="shared" si="0"/>
        <v>0</v>
      </c>
      <c r="H35" s="147"/>
    </row>
    <row r="36" spans="1:8" x14ac:dyDescent="0.2">
      <c r="A36" s="141" t="s">
        <v>169</v>
      </c>
      <c r="B36" s="321" t="s">
        <v>224</v>
      </c>
      <c r="C36" s="321"/>
      <c r="D36" s="142">
        <v>7</v>
      </c>
      <c r="E36" s="145"/>
      <c r="F36" s="145"/>
      <c r="G36" s="146">
        <f t="shared" si="0"/>
        <v>0</v>
      </c>
      <c r="H36" s="147"/>
    </row>
    <row r="37" spans="1:8" x14ac:dyDescent="0.2">
      <c r="A37" s="148">
        <v>2</v>
      </c>
      <c r="B37" s="329" t="s">
        <v>176</v>
      </c>
      <c r="C37" s="329"/>
      <c r="D37" s="142">
        <v>8</v>
      </c>
      <c r="E37" s="143">
        <f>SUM(E38:E43)</f>
        <v>0</v>
      </c>
      <c r="F37" s="143">
        <f>SUM(F38:F43)</f>
        <v>0</v>
      </c>
      <c r="G37" s="143">
        <f>E37-F37</f>
        <v>0</v>
      </c>
      <c r="H37" s="144">
        <f>SUM(H38:H43)</f>
        <v>0</v>
      </c>
    </row>
    <row r="38" spans="1:8" x14ac:dyDescent="0.2">
      <c r="A38" s="148">
        <v>20</v>
      </c>
      <c r="B38" s="321" t="s">
        <v>259</v>
      </c>
      <c r="C38" s="321"/>
      <c r="D38" s="142">
        <v>9</v>
      </c>
      <c r="E38" s="145"/>
      <c r="F38" s="145"/>
      <c r="G38" s="146">
        <f>E38-F38</f>
        <v>0</v>
      </c>
      <c r="H38" s="147"/>
    </row>
    <row r="39" spans="1:8" x14ac:dyDescent="0.2">
      <c r="A39" s="141">
        <v>21</v>
      </c>
      <c r="B39" s="321" t="s">
        <v>213</v>
      </c>
      <c r="C39" s="321"/>
      <c r="D39" s="142">
        <v>10</v>
      </c>
      <c r="E39" s="145"/>
      <c r="F39" s="145"/>
      <c r="G39" s="146">
        <f>E39-F39</f>
        <v>0</v>
      </c>
      <c r="H39" s="147"/>
    </row>
    <row r="40" spans="1:8" x14ac:dyDescent="0.2">
      <c r="A40" s="148">
        <v>22</v>
      </c>
      <c r="B40" s="321" t="s">
        <v>214</v>
      </c>
      <c r="C40" s="321"/>
      <c r="D40" s="142">
        <v>11</v>
      </c>
      <c r="E40" s="145"/>
      <c r="F40" s="145"/>
      <c r="G40" s="146">
        <f>E40-F40</f>
        <v>0</v>
      </c>
      <c r="H40" s="147"/>
    </row>
    <row r="41" spans="1:8" x14ac:dyDescent="0.2">
      <c r="A41" s="141">
        <v>23</v>
      </c>
      <c r="B41" s="321" t="s">
        <v>238</v>
      </c>
      <c r="C41" s="321"/>
      <c r="D41" s="142">
        <v>12</v>
      </c>
      <c r="E41" s="145"/>
      <c r="F41" s="145"/>
      <c r="G41" s="146">
        <f t="shared" si="0"/>
        <v>0</v>
      </c>
      <c r="H41" s="147"/>
    </row>
    <row r="42" spans="1:8" x14ac:dyDescent="0.2">
      <c r="A42" s="141" t="s">
        <v>170</v>
      </c>
      <c r="B42" s="321" t="s">
        <v>239</v>
      </c>
      <c r="C42" s="321"/>
      <c r="D42" s="142">
        <v>13</v>
      </c>
      <c r="E42" s="145"/>
      <c r="F42" s="145"/>
      <c r="G42" s="146">
        <f t="shared" si="0"/>
        <v>0</v>
      </c>
      <c r="H42" s="147"/>
    </row>
    <row r="43" spans="1:8" x14ac:dyDescent="0.2">
      <c r="A43" s="141">
        <v>29</v>
      </c>
      <c r="B43" s="321" t="s">
        <v>225</v>
      </c>
      <c r="C43" s="321"/>
      <c r="D43" s="142">
        <v>14</v>
      </c>
      <c r="E43" s="145"/>
      <c r="F43" s="145"/>
      <c r="G43" s="146">
        <f t="shared" si="0"/>
        <v>0</v>
      </c>
      <c r="H43" s="147"/>
    </row>
    <row r="44" spans="1:8" x14ac:dyDescent="0.2">
      <c r="A44" s="141">
        <v>3</v>
      </c>
      <c r="B44" s="322" t="s">
        <v>177</v>
      </c>
      <c r="C44" s="322"/>
      <c r="D44" s="142">
        <v>15</v>
      </c>
      <c r="E44" s="143">
        <f>SUM(E45:E49)</f>
        <v>0</v>
      </c>
      <c r="F44" s="143">
        <f>SUM(F45:F49)</f>
        <v>0</v>
      </c>
      <c r="G44" s="143">
        <f t="shared" si="0"/>
        <v>0</v>
      </c>
      <c r="H44" s="144">
        <f>SUM(H45:H49)</f>
        <v>0</v>
      </c>
    </row>
    <row r="45" spans="1:8" x14ac:dyDescent="0.2">
      <c r="A45" s="141">
        <v>30</v>
      </c>
      <c r="B45" s="321" t="s">
        <v>226</v>
      </c>
      <c r="C45" s="321"/>
      <c r="D45" s="142">
        <v>16</v>
      </c>
      <c r="E45" s="145"/>
      <c r="F45" s="145"/>
      <c r="G45" s="146">
        <f t="shared" si="0"/>
        <v>0</v>
      </c>
      <c r="H45" s="147"/>
    </row>
    <row r="46" spans="1:8" x14ac:dyDescent="0.2">
      <c r="A46" s="141">
        <v>31</v>
      </c>
      <c r="B46" s="321" t="s">
        <v>260</v>
      </c>
      <c r="C46" s="321"/>
      <c r="D46" s="142">
        <v>17</v>
      </c>
      <c r="E46" s="145"/>
      <c r="F46" s="145"/>
      <c r="G46" s="146">
        <f t="shared" si="0"/>
        <v>0</v>
      </c>
      <c r="H46" s="147"/>
    </row>
    <row r="47" spans="1:8" x14ac:dyDescent="0.2">
      <c r="A47" s="141">
        <v>32</v>
      </c>
      <c r="B47" s="321" t="s">
        <v>215</v>
      </c>
      <c r="C47" s="321"/>
      <c r="D47" s="142">
        <v>18</v>
      </c>
      <c r="E47" s="145"/>
      <c r="F47" s="145"/>
      <c r="G47" s="146">
        <f>E47-F47</f>
        <v>0</v>
      </c>
      <c r="H47" s="147"/>
    </row>
    <row r="48" spans="1:8" x14ac:dyDescent="0.2">
      <c r="A48" s="141">
        <v>33</v>
      </c>
      <c r="B48" s="321" t="s">
        <v>227</v>
      </c>
      <c r="C48" s="321"/>
      <c r="D48" s="142">
        <v>19</v>
      </c>
      <c r="E48" s="145"/>
      <c r="F48" s="145"/>
      <c r="G48" s="146">
        <f t="shared" si="0"/>
        <v>0</v>
      </c>
      <c r="H48" s="147"/>
    </row>
    <row r="49" spans="1:8" x14ac:dyDescent="0.2">
      <c r="A49" s="141" t="s">
        <v>171</v>
      </c>
      <c r="B49" s="321" t="s">
        <v>261</v>
      </c>
      <c r="C49" s="321"/>
      <c r="D49" s="142">
        <v>20</v>
      </c>
      <c r="E49" s="145"/>
      <c r="F49" s="145"/>
      <c r="G49" s="146">
        <f t="shared" si="0"/>
        <v>0</v>
      </c>
      <c r="H49" s="147"/>
    </row>
    <row r="50" spans="1:8" x14ac:dyDescent="0.2">
      <c r="A50" s="141">
        <v>4</v>
      </c>
      <c r="B50" s="322" t="s">
        <v>178</v>
      </c>
      <c r="C50" s="322"/>
      <c r="D50" s="142">
        <v>21</v>
      </c>
      <c r="E50" s="143">
        <f>SUM(E51:E58)</f>
        <v>0</v>
      </c>
      <c r="F50" s="143">
        <f>SUM(F51:F58)</f>
        <v>0</v>
      </c>
      <c r="G50" s="143">
        <f t="shared" si="0"/>
        <v>0</v>
      </c>
      <c r="H50" s="144">
        <f>SUM(H51:H58)</f>
        <v>0</v>
      </c>
    </row>
    <row r="51" spans="1:8" x14ac:dyDescent="0.2">
      <c r="A51" s="148" t="s">
        <v>179</v>
      </c>
      <c r="B51" s="321" t="s">
        <v>262</v>
      </c>
      <c r="C51" s="321"/>
      <c r="D51" s="142">
        <v>22</v>
      </c>
      <c r="E51" s="145"/>
      <c r="F51" s="145"/>
      <c r="G51" s="146">
        <f t="shared" si="0"/>
        <v>0</v>
      </c>
      <c r="H51" s="147"/>
    </row>
    <row r="52" spans="1:8" x14ac:dyDescent="0.2">
      <c r="A52" s="148" t="s">
        <v>180</v>
      </c>
      <c r="B52" s="321" t="s">
        <v>263</v>
      </c>
      <c r="C52" s="321"/>
      <c r="D52" s="142">
        <v>23</v>
      </c>
      <c r="E52" s="145"/>
      <c r="F52" s="145"/>
      <c r="G52" s="146">
        <f t="shared" si="0"/>
        <v>0</v>
      </c>
      <c r="H52" s="147"/>
    </row>
    <row r="53" spans="1:8" x14ac:dyDescent="0.2">
      <c r="A53" s="148" t="s">
        <v>181</v>
      </c>
      <c r="B53" s="321" t="s">
        <v>244</v>
      </c>
      <c r="C53" s="321"/>
      <c r="D53" s="142">
        <v>24</v>
      </c>
      <c r="E53" s="145"/>
      <c r="F53" s="145"/>
      <c r="G53" s="146">
        <f t="shared" si="0"/>
        <v>0</v>
      </c>
      <c r="H53" s="147"/>
    </row>
    <row r="54" spans="1:8" x14ac:dyDescent="0.2">
      <c r="A54" s="148" t="s">
        <v>182</v>
      </c>
      <c r="B54" s="321" t="s">
        <v>245</v>
      </c>
      <c r="C54" s="321"/>
      <c r="D54" s="142">
        <v>25</v>
      </c>
      <c r="E54" s="145"/>
      <c r="F54" s="145"/>
      <c r="G54" s="146">
        <f t="shared" si="0"/>
        <v>0</v>
      </c>
      <c r="H54" s="147"/>
    </row>
    <row r="55" spans="1:8" x14ac:dyDescent="0.2">
      <c r="A55" s="148" t="s">
        <v>183</v>
      </c>
      <c r="B55" s="321" t="s">
        <v>246</v>
      </c>
      <c r="C55" s="321"/>
      <c r="D55" s="142">
        <v>26</v>
      </c>
      <c r="E55" s="149"/>
      <c r="F55" s="149"/>
      <c r="G55" s="146">
        <f t="shared" si="0"/>
        <v>0</v>
      </c>
      <c r="H55" s="149"/>
    </row>
    <row r="56" spans="1:8" x14ac:dyDescent="0.2">
      <c r="A56" s="148" t="s">
        <v>184</v>
      </c>
      <c r="B56" s="321" t="s">
        <v>228</v>
      </c>
      <c r="C56" s="321"/>
      <c r="D56" s="142">
        <v>27</v>
      </c>
      <c r="E56" s="145"/>
      <c r="F56" s="145"/>
      <c r="G56" s="146">
        <f t="shared" si="0"/>
        <v>0</v>
      </c>
      <c r="H56" s="147"/>
    </row>
    <row r="57" spans="1:8" x14ac:dyDescent="0.2">
      <c r="A57" s="148" t="s">
        <v>185</v>
      </c>
      <c r="B57" s="321" t="s">
        <v>219</v>
      </c>
      <c r="C57" s="321"/>
      <c r="D57" s="142">
        <v>28</v>
      </c>
      <c r="E57" s="145"/>
      <c r="F57" s="145"/>
      <c r="G57" s="146">
        <f t="shared" si="0"/>
        <v>0</v>
      </c>
      <c r="H57" s="147"/>
    </row>
    <row r="58" spans="1:8" x14ac:dyDescent="0.2">
      <c r="A58" s="148" t="s">
        <v>186</v>
      </c>
      <c r="B58" s="321" t="s">
        <v>247</v>
      </c>
      <c r="C58" s="321"/>
      <c r="D58" s="142">
        <v>29</v>
      </c>
      <c r="E58" s="145"/>
      <c r="F58" s="145"/>
      <c r="G58" s="146">
        <f t="shared" si="0"/>
        <v>0</v>
      </c>
      <c r="H58" s="147"/>
    </row>
    <row r="59" spans="1:8" x14ac:dyDescent="0.2">
      <c r="A59" s="141">
        <v>50</v>
      </c>
      <c r="B59" s="322" t="s">
        <v>158</v>
      </c>
      <c r="C59" s="322"/>
      <c r="D59" s="142">
        <v>30</v>
      </c>
      <c r="E59" s="150"/>
      <c r="F59" s="150"/>
      <c r="G59" s="143">
        <f t="shared" si="0"/>
        <v>0</v>
      </c>
      <c r="H59" s="151"/>
    </row>
    <row r="60" spans="1:8" x14ac:dyDescent="0.2">
      <c r="A60" s="141"/>
      <c r="B60" s="320" t="s">
        <v>162</v>
      </c>
      <c r="C60" s="320"/>
      <c r="D60" s="142">
        <v>31</v>
      </c>
      <c r="E60" s="143">
        <f>E61+E68+E89</f>
        <v>0</v>
      </c>
      <c r="F60" s="143">
        <f>F61+F68+F89</f>
        <v>0</v>
      </c>
      <c r="G60" s="143">
        <f t="shared" si="0"/>
        <v>0</v>
      </c>
      <c r="H60" s="144">
        <f>H61+H68+H89</f>
        <v>0</v>
      </c>
    </row>
    <row r="61" spans="1:8" ht="21" customHeight="1" x14ac:dyDescent="0.2">
      <c r="A61" s="141" t="s">
        <v>187</v>
      </c>
      <c r="B61" s="322" t="s">
        <v>188</v>
      </c>
      <c r="C61" s="322"/>
      <c r="D61" s="142">
        <v>32</v>
      </c>
      <c r="E61" s="143">
        <f>SUM(E62:E67)</f>
        <v>0</v>
      </c>
      <c r="F61" s="143">
        <f>SUM(F62:F67)</f>
        <v>0</v>
      </c>
      <c r="G61" s="143">
        <f t="shared" si="0"/>
        <v>0</v>
      </c>
      <c r="H61" s="144">
        <f>SUM(H62:H67)</f>
        <v>0</v>
      </c>
    </row>
    <row r="62" spans="1:8" x14ac:dyDescent="0.2">
      <c r="A62" s="141" t="s">
        <v>189</v>
      </c>
      <c r="B62" s="321" t="s">
        <v>232</v>
      </c>
      <c r="C62" s="321"/>
      <c r="D62" s="142">
        <v>33</v>
      </c>
      <c r="E62" s="145"/>
      <c r="F62" s="145"/>
      <c r="G62" s="146">
        <f t="shared" si="0"/>
        <v>0</v>
      </c>
      <c r="H62" s="147"/>
    </row>
    <row r="63" spans="1:8" x14ac:dyDescent="0.2">
      <c r="A63" s="141" t="s">
        <v>190</v>
      </c>
      <c r="B63" s="321" t="s">
        <v>264</v>
      </c>
      <c r="C63" s="321"/>
      <c r="D63" s="142">
        <v>34</v>
      </c>
      <c r="E63" s="145"/>
      <c r="F63" s="145"/>
      <c r="G63" s="146">
        <f t="shared" si="0"/>
        <v>0</v>
      </c>
      <c r="H63" s="147"/>
    </row>
    <row r="64" spans="1:8" x14ac:dyDescent="0.2">
      <c r="A64" s="141">
        <v>120</v>
      </c>
      <c r="B64" s="321" t="s">
        <v>233</v>
      </c>
      <c r="C64" s="321"/>
      <c r="D64" s="142">
        <v>35</v>
      </c>
      <c r="E64" s="145"/>
      <c r="F64" s="145"/>
      <c r="G64" s="146">
        <f t="shared" si="0"/>
        <v>0</v>
      </c>
      <c r="H64" s="147"/>
    </row>
    <row r="65" spans="1:10" x14ac:dyDescent="0.2">
      <c r="A65" s="141" t="s">
        <v>191</v>
      </c>
      <c r="B65" s="321" t="s">
        <v>234</v>
      </c>
      <c r="C65" s="321"/>
      <c r="D65" s="142">
        <v>36</v>
      </c>
      <c r="E65" s="145"/>
      <c r="F65" s="145"/>
      <c r="G65" s="146">
        <f t="shared" si="0"/>
        <v>0</v>
      </c>
      <c r="H65" s="147"/>
    </row>
    <row r="66" spans="1:10" x14ac:dyDescent="0.2">
      <c r="A66" s="141" t="s">
        <v>192</v>
      </c>
      <c r="B66" s="324" t="s">
        <v>229</v>
      </c>
      <c r="C66" s="324"/>
      <c r="D66" s="142">
        <v>37</v>
      </c>
      <c r="E66" s="145"/>
      <c r="F66" s="145"/>
      <c r="G66" s="146">
        <f t="shared" si="0"/>
        <v>0</v>
      </c>
      <c r="H66" s="147"/>
    </row>
    <row r="67" spans="1:10" x14ac:dyDescent="0.2">
      <c r="A67" s="141" t="s">
        <v>193</v>
      </c>
      <c r="B67" s="321" t="s">
        <v>216</v>
      </c>
      <c r="C67" s="321"/>
      <c r="D67" s="142">
        <v>38</v>
      </c>
      <c r="E67" s="145"/>
      <c r="F67" s="145"/>
      <c r="G67" s="146">
        <f t="shared" si="0"/>
        <v>0</v>
      </c>
      <c r="H67" s="147"/>
    </row>
    <row r="68" spans="1:10" x14ac:dyDescent="0.2">
      <c r="A68" s="141"/>
      <c r="B68" s="322" t="s">
        <v>167</v>
      </c>
      <c r="C68" s="322"/>
      <c r="D68" s="142">
        <v>39</v>
      </c>
      <c r="E68" s="143">
        <f>SUM(E69+E75+E84+E87+E88)</f>
        <v>0</v>
      </c>
      <c r="F68" s="143">
        <f>SUM(F69+F75+F84+F87+F88)</f>
        <v>0</v>
      </c>
      <c r="G68" s="143">
        <f t="shared" si="0"/>
        <v>0</v>
      </c>
      <c r="H68" s="144">
        <f>SUM(H69+H75+H84+H87+H88)</f>
        <v>0</v>
      </c>
    </row>
    <row r="69" spans="1:10" s="120" customFormat="1" x14ac:dyDescent="0.2">
      <c r="A69" s="141" t="s">
        <v>3</v>
      </c>
      <c r="B69" s="321" t="s">
        <v>248</v>
      </c>
      <c r="C69" s="321"/>
      <c r="D69" s="142">
        <v>40</v>
      </c>
      <c r="E69" s="146">
        <f>SUM(E70:E74)</f>
        <v>0</v>
      </c>
      <c r="F69" s="146">
        <f>SUM(F70:F74)</f>
        <v>0</v>
      </c>
      <c r="G69" s="146">
        <f t="shared" si="0"/>
        <v>0</v>
      </c>
      <c r="H69" s="152">
        <f>SUM(H70:H74)</f>
        <v>0</v>
      </c>
      <c r="I69" s="119"/>
      <c r="J69" s="119"/>
    </row>
    <row r="70" spans="1:10" x14ac:dyDescent="0.2">
      <c r="A70" s="141" t="s">
        <v>194</v>
      </c>
      <c r="B70" s="323" t="s">
        <v>240</v>
      </c>
      <c r="C70" s="323"/>
      <c r="D70" s="142">
        <v>41</v>
      </c>
      <c r="E70" s="145"/>
      <c r="F70" s="145"/>
      <c r="G70" s="146">
        <f t="shared" si="0"/>
        <v>0</v>
      </c>
      <c r="H70" s="147"/>
    </row>
    <row r="71" spans="1:10" x14ac:dyDescent="0.2">
      <c r="A71" s="141" t="s">
        <v>195</v>
      </c>
      <c r="B71" s="323" t="s">
        <v>241</v>
      </c>
      <c r="C71" s="323"/>
      <c r="D71" s="142">
        <v>42</v>
      </c>
      <c r="E71" s="145"/>
      <c r="F71" s="145"/>
      <c r="G71" s="146">
        <f t="shared" si="0"/>
        <v>0</v>
      </c>
      <c r="H71" s="147"/>
    </row>
    <row r="72" spans="1:10" x14ac:dyDescent="0.2">
      <c r="A72" s="141" t="s">
        <v>196</v>
      </c>
      <c r="B72" s="323" t="s">
        <v>242</v>
      </c>
      <c r="C72" s="323"/>
      <c r="D72" s="142">
        <v>43</v>
      </c>
      <c r="E72" s="145"/>
      <c r="F72" s="145"/>
      <c r="G72" s="146">
        <f t="shared" si="0"/>
        <v>0</v>
      </c>
      <c r="H72" s="147"/>
    </row>
    <row r="73" spans="1:10" x14ac:dyDescent="0.2">
      <c r="A73" s="141" t="s">
        <v>197</v>
      </c>
      <c r="B73" s="323" t="s">
        <v>249</v>
      </c>
      <c r="C73" s="323"/>
      <c r="D73" s="142">
        <v>44</v>
      </c>
      <c r="E73" s="145"/>
      <c r="F73" s="145"/>
      <c r="G73" s="146">
        <f t="shared" si="0"/>
        <v>0</v>
      </c>
      <c r="H73" s="147"/>
    </row>
    <row r="74" spans="1:10" x14ac:dyDescent="0.2">
      <c r="A74" s="141" t="s">
        <v>198</v>
      </c>
      <c r="B74" s="323" t="s">
        <v>250</v>
      </c>
      <c r="C74" s="323"/>
      <c r="D74" s="142">
        <v>45</v>
      </c>
      <c r="E74" s="145"/>
      <c r="F74" s="145"/>
      <c r="G74" s="146">
        <f t="shared" si="0"/>
        <v>0</v>
      </c>
      <c r="H74" s="147"/>
    </row>
    <row r="75" spans="1:10" x14ac:dyDescent="0.2">
      <c r="A75" s="141">
        <v>23</v>
      </c>
      <c r="B75" s="321" t="s">
        <v>251</v>
      </c>
      <c r="C75" s="321"/>
      <c r="D75" s="142">
        <v>46</v>
      </c>
      <c r="E75" s="146">
        <f>SUM(E76:E83)</f>
        <v>0</v>
      </c>
      <c r="F75" s="146">
        <f>SUM(F76:F83)</f>
        <v>0</v>
      </c>
      <c r="G75" s="146">
        <f t="shared" si="0"/>
        <v>0</v>
      </c>
      <c r="H75" s="152">
        <f>SUM(H76:H83)</f>
        <v>0</v>
      </c>
    </row>
    <row r="76" spans="1:10" x14ac:dyDescent="0.2">
      <c r="A76" s="141" t="s">
        <v>199</v>
      </c>
      <c r="B76" s="323" t="s">
        <v>252</v>
      </c>
      <c r="C76" s="323"/>
      <c r="D76" s="142">
        <v>47</v>
      </c>
      <c r="E76" s="153"/>
      <c r="F76" s="153"/>
      <c r="G76" s="146">
        <f t="shared" si="0"/>
        <v>0</v>
      </c>
      <c r="H76" s="154"/>
    </row>
    <row r="77" spans="1:10" x14ac:dyDescent="0.2">
      <c r="A77" s="141" t="s">
        <v>200</v>
      </c>
      <c r="B77" s="323" t="s">
        <v>253</v>
      </c>
      <c r="C77" s="323"/>
      <c r="D77" s="142">
        <v>48</v>
      </c>
      <c r="E77" s="145"/>
      <c r="F77" s="145"/>
      <c r="G77" s="146">
        <f t="shared" si="0"/>
        <v>0</v>
      </c>
      <c r="H77" s="147"/>
    </row>
    <row r="78" spans="1:10" x14ac:dyDescent="0.2">
      <c r="A78" s="148" t="s">
        <v>201</v>
      </c>
      <c r="B78" s="323" t="s">
        <v>254</v>
      </c>
      <c r="C78" s="323"/>
      <c r="D78" s="142">
        <v>49</v>
      </c>
      <c r="E78" s="145"/>
      <c r="F78" s="145"/>
      <c r="G78" s="146">
        <f t="shared" si="0"/>
        <v>0</v>
      </c>
      <c r="H78" s="147"/>
    </row>
    <row r="79" spans="1:10" x14ac:dyDescent="0.2">
      <c r="A79" s="141" t="s">
        <v>172</v>
      </c>
      <c r="B79" s="323" t="s">
        <v>255</v>
      </c>
      <c r="C79" s="323"/>
      <c r="D79" s="142">
        <v>50</v>
      </c>
      <c r="E79" s="145"/>
      <c r="F79" s="145"/>
      <c r="G79" s="146">
        <f t="shared" si="0"/>
        <v>0</v>
      </c>
      <c r="H79" s="147"/>
    </row>
    <row r="80" spans="1:10" x14ac:dyDescent="0.2">
      <c r="A80" s="141" t="s">
        <v>202</v>
      </c>
      <c r="B80" s="323" t="s">
        <v>235</v>
      </c>
      <c r="C80" s="323"/>
      <c r="D80" s="142">
        <v>51</v>
      </c>
      <c r="E80" s="145"/>
      <c r="F80" s="145"/>
      <c r="G80" s="146">
        <f t="shared" si="0"/>
        <v>0</v>
      </c>
      <c r="H80" s="147"/>
    </row>
    <row r="81" spans="1:8" x14ac:dyDescent="0.2">
      <c r="A81" s="141" t="s">
        <v>203</v>
      </c>
      <c r="B81" s="323" t="s">
        <v>256</v>
      </c>
      <c r="C81" s="323"/>
      <c r="D81" s="142">
        <v>52</v>
      </c>
      <c r="E81" s="145"/>
      <c r="F81" s="145"/>
      <c r="G81" s="146">
        <f t="shared" si="0"/>
        <v>0</v>
      </c>
      <c r="H81" s="147"/>
    </row>
    <row r="82" spans="1:8" x14ac:dyDescent="0.2">
      <c r="A82" s="141">
        <v>237</v>
      </c>
      <c r="B82" s="323" t="s">
        <v>265</v>
      </c>
      <c r="C82" s="323"/>
      <c r="D82" s="142">
        <v>53</v>
      </c>
      <c r="E82" s="145"/>
      <c r="F82" s="145"/>
      <c r="G82" s="146">
        <f t="shared" si="0"/>
        <v>0</v>
      </c>
      <c r="H82" s="147"/>
    </row>
    <row r="83" spans="1:8" x14ac:dyDescent="0.2">
      <c r="A83" s="141" t="s">
        <v>204</v>
      </c>
      <c r="B83" s="323" t="s">
        <v>257</v>
      </c>
      <c r="C83" s="323"/>
      <c r="D83" s="142">
        <v>54</v>
      </c>
      <c r="E83" s="145"/>
      <c r="F83" s="145"/>
      <c r="G83" s="146">
        <f t="shared" si="0"/>
        <v>0</v>
      </c>
      <c r="H83" s="147"/>
    </row>
    <row r="84" spans="1:8" x14ac:dyDescent="0.2">
      <c r="A84" s="141">
        <v>24</v>
      </c>
      <c r="B84" s="321" t="s">
        <v>217</v>
      </c>
      <c r="C84" s="321"/>
      <c r="D84" s="142">
        <v>55</v>
      </c>
      <c r="E84" s="146">
        <f>E85+E86</f>
        <v>0</v>
      </c>
      <c r="F84" s="146">
        <f>F85+F86</f>
        <v>0</v>
      </c>
      <c r="G84" s="146">
        <f t="shared" si="0"/>
        <v>0</v>
      </c>
      <c r="H84" s="152">
        <f>H85+H86</f>
        <v>0</v>
      </c>
    </row>
    <row r="85" spans="1:8" x14ac:dyDescent="0.2">
      <c r="A85" s="148">
        <v>240</v>
      </c>
      <c r="B85" s="323" t="s">
        <v>236</v>
      </c>
      <c r="C85" s="323"/>
      <c r="D85" s="142">
        <v>56</v>
      </c>
      <c r="E85" s="145"/>
      <c r="F85" s="145"/>
      <c r="G85" s="146">
        <f t="shared" si="0"/>
        <v>0</v>
      </c>
      <c r="H85" s="147"/>
    </row>
    <row r="86" spans="1:8" x14ac:dyDescent="0.2">
      <c r="A86" s="141" t="s">
        <v>205</v>
      </c>
      <c r="B86" s="323" t="s">
        <v>218</v>
      </c>
      <c r="C86" s="323"/>
      <c r="D86" s="142">
        <v>57</v>
      </c>
      <c r="E86" s="145"/>
      <c r="F86" s="145"/>
      <c r="G86" s="146">
        <f t="shared" si="0"/>
        <v>0</v>
      </c>
      <c r="H86" s="147"/>
    </row>
    <row r="87" spans="1:8" x14ac:dyDescent="0.2">
      <c r="A87" s="141" t="s">
        <v>206</v>
      </c>
      <c r="B87" s="321" t="s">
        <v>230</v>
      </c>
      <c r="C87" s="321"/>
      <c r="D87" s="142">
        <v>58</v>
      </c>
      <c r="E87" s="145"/>
      <c r="F87" s="145"/>
      <c r="G87" s="146">
        <f t="shared" si="0"/>
        <v>0</v>
      </c>
      <c r="H87" s="147"/>
    </row>
    <row r="88" spans="1:8" x14ac:dyDescent="0.2">
      <c r="A88" s="148" t="s">
        <v>208</v>
      </c>
      <c r="B88" s="321" t="s">
        <v>258</v>
      </c>
      <c r="C88" s="321"/>
      <c r="D88" s="142">
        <v>59</v>
      </c>
      <c r="E88" s="145"/>
      <c r="F88" s="145"/>
      <c r="G88" s="146">
        <f t="shared" si="0"/>
        <v>0</v>
      </c>
      <c r="H88" s="147"/>
    </row>
    <row r="89" spans="1:8" x14ac:dyDescent="0.2">
      <c r="A89" s="141">
        <v>288</v>
      </c>
      <c r="B89" s="322" t="s">
        <v>159</v>
      </c>
      <c r="C89" s="322"/>
      <c r="D89" s="142">
        <v>60</v>
      </c>
      <c r="E89" s="150"/>
      <c r="F89" s="150"/>
      <c r="G89" s="143">
        <f t="shared" si="0"/>
        <v>0</v>
      </c>
      <c r="H89" s="151"/>
    </row>
    <row r="90" spans="1:8" x14ac:dyDescent="0.2">
      <c r="A90" s="141">
        <v>29</v>
      </c>
      <c r="B90" s="320" t="s">
        <v>163</v>
      </c>
      <c r="C90" s="320"/>
      <c r="D90" s="142">
        <v>61</v>
      </c>
      <c r="E90" s="150"/>
      <c r="F90" s="150"/>
      <c r="G90" s="143">
        <f t="shared" si="0"/>
        <v>0</v>
      </c>
      <c r="H90" s="151"/>
    </row>
    <row r="91" spans="1:8" x14ac:dyDescent="0.2">
      <c r="A91" s="148"/>
      <c r="B91" s="320" t="s">
        <v>160</v>
      </c>
      <c r="C91" s="320"/>
      <c r="D91" s="142">
        <v>62</v>
      </c>
      <c r="E91" s="143">
        <f>E30+E60+E90</f>
        <v>0</v>
      </c>
      <c r="F91" s="143">
        <f>F30+F60+F90</f>
        <v>0</v>
      </c>
      <c r="G91" s="143">
        <f>E91-F91</f>
        <v>0</v>
      </c>
      <c r="H91" s="144">
        <f>H30+H60+H90</f>
        <v>0</v>
      </c>
    </row>
    <row r="92" spans="1:8" x14ac:dyDescent="0.2">
      <c r="A92" s="141" t="s">
        <v>207</v>
      </c>
      <c r="B92" s="320" t="s">
        <v>161</v>
      </c>
      <c r="C92" s="320"/>
      <c r="D92" s="142">
        <v>63</v>
      </c>
      <c r="E92" s="150"/>
      <c r="F92" s="150"/>
      <c r="G92" s="143">
        <f>E92-F92</f>
        <v>0</v>
      </c>
      <c r="H92" s="151"/>
    </row>
    <row r="93" spans="1:8" x14ac:dyDescent="0.2">
      <c r="A93" s="141"/>
      <c r="B93" s="320" t="s">
        <v>164</v>
      </c>
      <c r="C93" s="320"/>
      <c r="D93" s="142">
        <v>64</v>
      </c>
      <c r="E93" s="143">
        <f>E91+E92</f>
        <v>0</v>
      </c>
      <c r="F93" s="143">
        <f>F91+F92</f>
        <v>0</v>
      </c>
      <c r="G93" s="143">
        <f t="shared" si="0"/>
        <v>0</v>
      </c>
      <c r="H93" s="144">
        <f>H91+H92</f>
        <v>0</v>
      </c>
    </row>
    <row r="94" spans="1:8" s="113" customFormat="1" x14ac:dyDescent="0.2">
      <c r="A94" s="121"/>
      <c r="B94" s="122"/>
      <c r="C94" s="122"/>
    </row>
    <row r="95" spans="1:8" s="113" customFormat="1" hidden="1" x14ac:dyDescent="0.2">
      <c r="A95" s="121"/>
      <c r="B95" s="122"/>
      <c r="C95" s="122"/>
    </row>
    <row r="96" spans="1:8" hidden="1" x14ac:dyDescent="0.2">
      <c r="A96" s="123"/>
      <c r="B96" s="114"/>
      <c r="C96" s="114"/>
      <c r="D96" s="114"/>
    </row>
    <row r="97" spans="1:8" hidden="1" x14ac:dyDescent="0.2">
      <c r="A97" s="123"/>
      <c r="B97" s="114"/>
      <c r="C97" s="114"/>
      <c r="D97" s="114"/>
    </row>
    <row r="98" spans="1:8" hidden="1" x14ac:dyDescent="0.2">
      <c r="A98" s="123"/>
      <c r="B98" s="114"/>
      <c r="C98" s="114"/>
      <c r="D98" s="114"/>
    </row>
    <row r="99" spans="1:8" ht="15.75" hidden="1" x14ac:dyDescent="0.25">
      <c r="A99" s="124"/>
      <c r="B99" s="114"/>
      <c r="C99" s="114"/>
      <c r="D99" s="114"/>
    </row>
    <row r="100" spans="1:8" hidden="1" x14ac:dyDescent="0.2">
      <c r="D100" s="127"/>
      <c r="E100" s="127"/>
      <c r="F100" s="127"/>
      <c r="G100" s="127"/>
      <c r="H100" s="127"/>
    </row>
    <row r="101" spans="1:8" hidden="1" x14ac:dyDescent="0.2"/>
    <row r="102" spans="1:8" hidden="1" x14ac:dyDescent="0.2"/>
    <row r="103" spans="1:8" hidden="1" x14ac:dyDescent="0.2"/>
    <row r="104" spans="1:8" hidden="1" x14ac:dyDescent="0.2"/>
    <row r="105" spans="1:8" hidden="1" x14ac:dyDescent="0.2"/>
    <row r="106" spans="1:8" hidden="1" x14ac:dyDescent="0.2"/>
    <row r="107" spans="1:8" hidden="1" x14ac:dyDescent="0.2"/>
    <row r="108" spans="1:8" hidden="1" x14ac:dyDescent="0.2"/>
    <row r="109" spans="1:8" hidden="1" x14ac:dyDescent="0.2"/>
    <row r="110" spans="1:8" hidden="1" x14ac:dyDescent="0.2"/>
    <row r="111" spans="1:8" hidden="1" x14ac:dyDescent="0.2"/>
    <row r="112" spans="1:8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</sheetData>
  <mergeCells count="92">
    <mergeCell ref="D26:D27"/>
    <mergeCell ref="E26:G26"/>
    <mergeCell ref="H26:H27"/>
    <mergeCell ref="A24:H24"/>
    <mergeCell ref="B38:C38"/>
    <mergeCell ref="B30:C30"/>
    <mergeCell ref="B31:C31"/>
    <mergeCell ref="B32:C32"/>
    <mergeCell ref="B33:C33"/>
    <mergeCell ref="B34:C34"/>
    <mergeCell ref="B35:C35"/>
    <mergeCell ref="B36:C36"/>
    <mergeCell ref="B37:C37"/>
    <mergeCell ref="B28:C28"/>
    <mergeCell ref="A26:A27"/>
    <mergeCell ref="B26:C27"/>
    <mergeCell ref="B64:C64"/>
    <mergeCell ref="B65:C65"/>
    <mergeCell ref="B76:C76"/>
    <mergeCell ref="B68:C68"/>
    <mergeCell ref="B69:C69"/>
    <mergeCell ref="B70:C70"/>
    <mergeCell ref="B71:C71"/>
    <mergeCell ref="B72:C72"/>
    <mergeCell ref="B73:C73"/>
    <mergeCell ref="B74:C74"/>
    <mergeCell ref="B75:C75"/>
    <mergeCell ref="B67:C67"/>
    <mergeCell ref="B78:C78"/>
    <mergeCell ref="B79:C79"/>
    <mergeCell ref="B66:C66"/>
    <mergeCell ref="B52:C52"/>
    <mergeCell ref="B53:C53"/>
    <mergeCell ref="B56:C56"/>
    <mergeCell ref="B57:C57"/>
    <mergeCell ref="B58:C58"/>
    <mergeCell ref="B59:C59"/>
    <mergeCell ref="B60:C60"/>
    <mergeCell ref="B61:C61"/>
    <mergeCell ref="B62:C62"/>
    <mergeCell ref="B63:C63"/>
    <mergeCell ref="B54:C54"/>
    <mergeCell ref="B55:C55"/>
    <mergeCell ref="B77:C77"/>
    <mergeCell ref="B39:C39"/>
    <mergeCell ref="B41:C41"/>
    <mergeCell ref="B43:C43"/>
    <mergeCell ref="B40:C40"/>
    <mergeCell ref="B51:C51"/>
    <mergeCell ref="B44:C44"/>
    <mergeCell ref="B45:C45"/>
    <mergeCell ref="B47:C47"/>
    <mergeCell ref="B49:C49"/>
    <mergeCell ref="B50:C50"/>
    <mergeCell ref="B42:C42"/>
    <mergeCell ref="B46:C46"/>
    <mergeCell ref="B48:C48"/>
    <mergeCell ref="B87:C87"/>
    <mergeCell ref="B80:C80"/>
    <mergeCell ref="B81:C81"/>
    <mergeCell ref="B86:C86"/>
    <mergeCell ref="B84:C84"/>
    <mergeCell ref="B82:C82"/>
    <mergeCell ref="B83:C83"/>
    <mergeCell ref="B85:C85"/>
    <mergeCell ref="B93:C93"/>
    <mergeCell ref="B90:C90"/>
    <mergeCell ref="B91:C91"/>
    <mergeCell ref="B88:C88"/>
    <mergeCell ref="B89:C89"/>
    <mergeCell ref="B92:C92"/>
    <mergeCell ref="B1:C1"/>
    <mergeCell ref="B2:C2"/>
    <mergeCell ref="B3:C3"/>
    <mergeCell ref="B4:C4"/>
    <mergeCell ref="B5:C5"/>
    <mergeCell ref="B6:C6"/>
    <mergeCell ref="B9:C9"/>
    <mergeCell ref="B10:C10"/>
    <mergeCell ref="B11:C11"/>
    <mergeCell ref="B7:C7"/>
    <mergeCell ref="B8:C8"/>
    <mergeCell ref="B22:C22"/>
    <mergeCell ref="B13:C13"/>
    <mergeCell ref="B19:C19"/>
    <mergeCell ref="B20:C20"/>
    <mergeCell ref="B21:C21"/>
    <mergeCell ref="B14:C14"/>
    <mergeCell ref="B15:C15"/>
    <mergeCell ref="B16:C16"/>
    <mergeCell ref="B17:C17"/>
    <mergeCell ref="B18:C18"/>
  </mergeCells>
  <phoneticPr fontId="2" type="noConversion"/>
  <dataValidations count="2">
    <dataValidation type="decimal" operator="greaterThan" allowBlank="1" showInputMessage="1" showErrorMessage="1" sqref="E30:H93">
      <formula1>-1000000000003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E65486:H65510 E65515:H65536">
      <formula1>0</formula1>
    </dataValidation>
  </dataValidations>
  <pageMargins left="7.874015748031496E-2" right="0.15748031496062992" top="0.51181102362204722" bottom="0.86614173228346458" header="0.51181102362204722" footer="0.51181102362204722"/>
  <pageSetup paperSize="9" scale="5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95"/>
  <sheetViews>
    <sheetView showGridLines="0" showZeros="0" topLeftCell="A26" workbookViewId="0">
      <selection sqref="A1:XFD1048576"/>
    </sheetView>
  </sheetViews>
  <sheetFormatPr defaultColWidth="0" defaultRowHeight="12.75" zeroHeight="1" x14ac:dyDescent="0.2"/>
  <cols>
    <col min="1" max="1" width="11.7109375" style="125" customWidth="1"/>
    <col min="2" max="2" width="24.85546875" style="126" customWidth="1"/>
    <col min="3" max="3" width="53.140625" style="126" customWidth="1"/>
    <col min="4" max="4" width="8.5703125" style="128" customWidth="1"/>
    <col min="5" max="5" width="9.28515625" style="114" customWidth="1"/>
    <col min="6" max="6" width="10.85546875" style="114" customWidth="1"/>
    <col min="7" max="8" width="9.28515625" style="114" customWidth="1"/>
    <col min="9" max="9" width="1.140625" style="113" customWidth="1"/>
    <col min="10" max="10" width="9.140625" style="113" hidden="1" customWidth="1"/>
    <col min="11" max="16384" width="9.140625" style="114" hidden="1"/>
  </cols>
  <sheetData>
    <row r="1" spans="1:34" s="102" customFormat="1" hidden="1" x14ac:dyDescent="0.2">
      <c r="A1" s="155"/>
      <c r="B1" s="361"/>
      <c r="C1" s="361"/>
      <c r="D1" s="156"/>
      <c r="E1" s="157"/>
      <c r="F1" s="157"/>
      <c r="G1" s="157"/>
      <c r="H1" s="157"/>
      <c r="I1" s="101"/>
      <c r="J1" s="101"/>
    </row>
    <row r="2" spans="1:34" s="102" customFormat="1" hidden="1" x14ac:dyDescent="0.2">
      <c r="A2" s="155"/>
      <c r="B2" s="361"/>
      <c r="C2" s="361"/>
      <c r="D2" s="156"/>
      <c r="E2" s="157"/>
      <c r="F2" s="157"/>
      <c r="G2" s="157"/>
      <c r="H2" s="157"/>
      <c r="I2" s="101"/>
      <c r="J2" s="101"/>
    </row>
    <row r="3" spans="1:34" s="102" customFormat="1" hidden="1" x14ac:dyDescent="0.2">
      <c r="A3" s="155"/>
      <c r="B3" s="361"/>
      <c r="C3" s="361"/>
      <c r="D3" s="156"/>
      <c r="E3" s="157"/>
      <c r="F3" s="157"/>
      <c r="G3" s="157"/>
      <c r="H3" s="157"/>
      <c r="I3" s="101"/>
      <c r="J3" s="101"/>
    </row>
    <row r="4" spans="1:34" s="102" customFormat="1" hidden="1" x14ac:dyDescent="0.2">
      <c r="A4" s="155"/>
      <c r="B4" s="361"/>
      <c r="C4" s="361"/>
      <c r="D4" s="156"/>
      <c r="E4" s="157"/>
      <c r="F4" s="157"/>
      <c r="G4" s="157"/>
      <c r="H4" s="157"/>
      <c r="I4" s="101"/>
      <c r="J4" s="101"/>
    </row>
    <row r="5" spans="1:34" s="102" customFormat="1" hidden="1" x14ac:dyDescent="0.2">
      <c r="A5" s="155"/>
      <c r="B5" s="361"/>
      <c r="C5" s="361"/>
      <c r="D5" s="156"/>
      <c r="E5" s="157"/>
      <c r="F5" s="157"/>
      <c r="G5" s="157"/>
      <c r="H5" s="157"/>
      <c r="I5" s="101"/>
      <c r="J5" s="101"/>
    </row>
    <row r="6" spans="1:34" s="102" customFormat="1" hidden="1" x14ac:dyDescent="0.2">
      <c r="A6" s="155"/>
      <c r="B6" s="361"/>
      <c r="C6" s="361"/>
      <c r="D6" s="156"/>
      <c r="E6" s="157"/>
      <c r="F6" s="157"/>
      <c r="G6" s="157"/>
      <c r="H6" s="157"/>
      <c r="I6" s="101"/>
      <c r="J6" s="101"/>
    </row>
    <row r="7" spans="1:34" s="102" customFormat="1" hidden="1" x14ac:dyDescent="0.2">
      <c r="A7" s="155"/>
      <c r="B7" s="361"/>
      <c r="C7" s="361"/>
      <c r="D7" s="156"/>
      <c r="E7" s="157"/>
      <c r="F7" s="157"/>
      <c r="G7" s="157"/>
      <c r="H7" s="157"/>
      <c r="I7" s="101"/>
      <c r="J7" s="101"/>
    </row>
    <row r="8" spans="1:34" s="102" customFormat="1" hidden="1" x14ac:dyDescent="0.2">
      <c r="A8" s="155"/>
      <c r="B8" s="361"/>
      <c r="C8" s="361"/>
      <c r="D8" s="156"/>
      <c r="E8" s="157"/>
      <c r="F8" s="157"/>
      <c r="G8" s="157"/>
      <c r="H8" s="157"/>
      <c r="I8" s="101"/>
      <c r="J8" s="101"/>
    </row>
    <row r="9" spans="1:34" s="102" customFormat="1" hidden="1" x14ac:dyDescent="0.2">
      <c r="A9" s="155"/>
      <c r="B9" s="361"/>
      <c r="C9" s="361"/>
      <c r="D9" s="156"/>
      <c r="E9" s="157"/>
      <c r="F9" s="157"/>
      <c r="G9" s="157"/>
      <c r="H9" s="157"/>
      <c r="I9" s="101"/>
      <c r="J9" s="101"/>
    </row>
    <row r="10" spans="1:34" s="102" customFormat="1" hidden="1" x14ac:dyDescent="0.2">
      <c r="A10" s="155"/>
      <c r="B10" s="361"/>
      <c r="C10" s="361"/>
      <c r="D10" s="156"/>
      <c r="E10" s="157"/>
      <c r="F10" s="157"/>
      <c r="G10" s="157"/>
      <c r="H10" s="157"/>
      <c r="I10" s="101"/>
      <c r="J10" s="101"/>
    </row>
    <row r="11" spans="1:34" s="102" customFormat="1" hidden="1" x14ac:dyDescent="0.2">
      <c r="A11" s="155"/>
      <c r="B11" s="361"/>
      <c r="C11" s="361"/>
      <c r="D11" s="156"/>
      <c r="E11" s="157"/>
      <c r="F11" s="157"/>
      <c r="G11" s="157"/>
      <c r="H11" s="157"/>
      <c r="I11" s="101"/>
      <c r="J11" s="101"/>
    </row>
    <row r="12" spans="1:34" s="102" customFormat="1" ht="15" hidden="1" x14ac:dyDescent="0.25">
      <c r="A12" s="158"/>
      <c r="B12" s="159"/>
      <c r="C12" s="160"/>
      <c r="G12" s="161" t="s">
        <v>113</v>
      </c>
      <c r="H12" s="162" t="s">
        <v>165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9" t="s">
        <v>5</v>
      </c>
    </row>
    <row r="13" spans="1:34" s="102" customFormat="1" ht="15" hidden="1" x14ac:dyDescent="0.25">
      <c r="A13" s="343" t="s">
        <v>341</v>
      </c>
      <c r="B13" s="343"/>
      <c r="C13" s="362" t="s">
        <v>6</v>
      </c>
      <c r="D13" s="362"/>
      <c r="E13" s="362"/>
      <c r="F13" s="362"/>
      <c r="G13" s="362"/>
      <c r="H13" s="163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 t="s">
        <v>5</v>
      </c>
    </row>
    <row r="14" spans="1:34" s="102" customFormat="1" ht="15" hidden="1" x14ac:dyDescent="0.25">
      <c r="A14" s="343" t="s">
        <v>342</v>
      </c>
      <c r="B14" s="343"/>
      <c r="C14" s="344" t="s">
        <v>6</v>
      </c>
      <c r="D14" s="344"/>
      <c r="E14" s="344"/>
      <c r="F14" s="344"/>
      <c r="G14" s="344"/>
      <c r="H14" s="163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9" t="s">
        <v>5</v>
      </c>
    </row>
    <row r="15" spans="1:34" s="102" customFormat="1" ht="15" hidden="1" x14ac:dyDescent="0.25">
      <c r="A15" s="343" t="s">
        <v>209</v>
      </c>
      <c r="B15" s="343"/>
      <c r="C15" s="360"/>
      <c r="D15" s="360"/>
      <c r="E15" s="360"/>
      <c r="F15" s="360"/>
      <c r="G15" s="360"/>
      <c r="H15" s="163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9" t="s">
        <v>5</v>
      </c>
    </row>
    <row r="16" spans="1:34" s="102" customFormat="1" ht="15" hidden="1" x14ac:dyDescent="0.25">
      <c r="A16" s="343" t="s">
        <v>97</v>
      </c>
      <c r="B16" s="343"/>
      <c r="C16" s="363"/>
      <c r="D16" s="363"/>
      <c r="E16" s="363"/>
      <c r="F16" s="363"/>
      <c r="G16" s="363"/>
      <c r="H16" s="163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9" t="s">
        <v>5</v>
      </c>
    </row>
    <row r="17" spans="1:34" s="102" customFormat="1" ht="15" hidden="1" x14ac:dyDescent="0.25">
      <c r="A17" s="343" t="s">
        <v>101</v>
      </c>
      <c r="B17" s="343"/>
      <c r="C17" s="344" t="s">
        <v>6</v>
      </c>
      <c r="D17" s="344"/>
      <c r="E17" s="344"/>
      <c r="F17" s="344"/>
      <c r="G17" s="344"/>
      <c r="H17" s="163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9" t="s">
        <v>5</v>
      </c>
    </row>
    <row r="18" spans="1:34" s="102" customFormat="1" ht="15" hidden="1" x14ac:dyDescent="0.25">
      <c r="A18" s="343" t="s">
        <v>116</v>
      </c>
      <c r="B18" s="343"/>
      <c r="C18" s="344" t="s">
        <v>6</v>
      </c>
      <c r="D18" s="344"/>
      <c r="E18" s="344"/>
      <c r="F18" s="344"/>
      <c r="G18" s="344"/>
      <c r="H18" s="163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 t="s">
        <v>5</v>
      </c>
    </row>
    <row r="19" spans="1:34" s="102" customFormat="1" ht="15" hidden="1" x14ac:dyDescent="0.25">
      <c r="A19" s="343" t="s">
        <v>104</v>
      </c>
      <c r="B19" s="343"/>
      <c r="C19" s="344" t="s">
        <v>6</v>
      </c>
      <c r="D19" s="344"/>
      <c r="E19" s="344"/>
      <c r="F19" s="344"/>
      <c r="G19" s="344"/>
      <c r="H19" s="163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9" t="s">
        <v>5</v>
      </c>
    </row>
    <row r="20" spans="1:34" s="102" customFormat="1" ht="15" hidden="1" x14ac:dyDescent="0.25">
      <c r="A20" s="343" t="s">
        <v>105</v>
      </c>
      <c r="B20" s="343"/>
      <c r="C20" s="360"/>
      <c r="D20" s="360"/>
      <c r="E20" s="360"/>
      <c r="F20" s="360"/>
      <c r="G20" s="360"/>
      <c r="H20" s="163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9" t="s">
        <v>5</v>
      </c>
    </row>
    <row r="21" spans="1:34" s="102" customFormat="1" ht="15" hidden="1" x14ac:dyDescent="0.25">
      <c r="A21" s="164" t="s">
        <v>106</v>
      </c>
      <c r="B21" s="164"/>
      <c r="C21" s="360"/>
      <c r="D21" s="360"/>
      <c r="E21" s="360"/>
      <c r="F21" s="360"/>
      <c r="G21" s="360"/>
      <c r="H21" s="163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9" t="s">
        <v>5</v>
      </c>
    </row>
    <row r="22" spans="1:34" s="102" customFormat="1" ht="15" hidden="1" x14ac:dyDescent="0.25">
      <c r="A22" s="343" t="s">
        <v>102</v>
      </c>
      <c r="B22" s="343"/>
      <c r="C22" s="344" t="s">
        <v>6</v>
      </c>
      <c r="D22" s="344"/>
      <c r="E22" s="344"/>
      <c r="F22" s="344"/>
      <c r="G22" s="344"/>
      <c r="H22" s="163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9" t="s">
        <v>5</v>
      </c>
    </row>
    <row r="23" spans="1:34" s="102" customFormat="1" ht="15" hidden="1" x14ac:dyDescent="0.25">
      <c r="A23" s="165"/>
      <c r="B23" s="165"/>
      <c r="C23" s="166"/>
      <c r="D23" s="166"/>
      <c r="E23" s="166"/>
      <c r="F23" s="166"/>
      <c r="G23" s="166"/>
      <c r="H23" s="163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9" t="s">
        <v>5</v>
      </c>
    </row>
    <row r="24" spans="1:34" s="102" customFormat="1" ht="18.75" hidden="1" customHeight="1" x14ac:dyDescent="0.3">
      <c r="A24" s="345" t="s">
        <v>210</v>
      </c>
      <c r="B24" s="345"/>
      <c r="C24" s="345"/>
      <c r="D24" s="345"/>
      <c r="E24" s="345"/>
      <c r="F24" s="345"/>
      <c r="G24" s="345"/>
      <c r="H24" s="345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 t="s">
        <v>5</v>
      </c>
    </row>
    <row r="25" spans="1:34" s="170" customFormat="1" hidden="1" x14ac:dyDescent="0.2">
      <c r="A25" s="167"/>
      <c r="B25" s="167"/>
      <c r="C25" s="167"/>
      <c r="D25" s="167"/>
      <c r="E25" s="167"/>
      <c r="F25" s="167"/>
      <c r="G25" s="167"/>
      <c r="H25" s="168" t="s">
        <v>107</v>
      </c>
      <c r="I25" s="169"/>
      <c r="AH25" s="170" t="s">
        <v>5</v>
      </c>
    </row>
    <row r="26" spans="1:34" x14ac:dyDescent="0.2">
      <c r="A26" s="346" t="s">
        <v>243</v>
      </c>
      <c r="B26" s="348" t="s">
        <v>166</v>
      </c>
      <c r="C26" s="349"/>
      <c r="D26" s="346" t="s">
        <v>173</v>
      </c>
      <c r="E26" s="352" t="s">
        <v>220</v>
      </c>
      <c r="F26" s="353"/>
      <c r="G26" s="352" t="s">
        <v>231</v>
      </c>
      <c r="H26" s="353"/>
      <c r="I26" s="112"/>
      <c r="AH26" s="114" t="s">
        <v>5</v>
      </c>
    </row>
    <row r="27" spans="1:34" ht="14.25" customHeight="1" x14ac:dyDescent="0.2">
      <c r="A27" s="347"/>
      <c r="B27" s="350"/>
      <c r="C27" s="351"/>
      <c r="D27" s="347"/>
      <c r="E27" s="354"/>
      <c r="F27" s="355"/>
      <c r="G27" s="354"/>
      <c r="H27" s="355"/>
      <c r="I27" s="112"/>
      <c r="AH27" s="114" t="s">
        <v>5</v>
      </c>
    </row>
    <row r="28" spans="1:34" ht="12.75" customHeight="1" x14ac:dyDescent="0.2">
      <c r="A28" s="116">
        <v>1</v>
      </c>
      <c r="B28" s="356">
        <v>2</v>
      </c>
      <c r="C28" s="357"/>
      <c r="D28" s="116">
        <v>3</v>
      </c>
      <c r="E28" s="358">
        <v>4</v>
      </c>
      <c r="F28" s="359"/>
      <c r="G28" s="358">
        <v>5</v>
      </c>
      <c r="H28" s="359"/>
      <c r="I28" s="112"/>
      <c r="AH28" s="114" t="s">
        <v>5</v>
      </c>
    </row>
    <row r="29" spans="1:34" ht="12.75" customHeight="1" x14ac:dyDescent="0.2">
      <c r="A29" s="117"/>
      <c r="B29" s="117" t="s">
        <v>268</v>
      </c>
      <c r="C29" s="171"/>
      <c r="D29" s="171"/>
      <c r="E29" s="341"/>
      <c r="F29" s="341"/>
      <c r="G29" s="341"/>
      <c r="H29" s="341"/>
      <c r="I29" s="112"/>
      <c r="AH29" s="114" t="s">
        <v>5</v>
      </c>
    </row>
    <row r="30" spans="1:34" ht="12.75" customHeight="1" x14ac:dyDescent="0.2">
      <c r="A30" s="118"/>
      <c r="B30" s="342" t="s">
        <v>272</v>
      </c>
      <c r="C30" s="342"/>
      <c r="D30" s="115">
        <v>101</v>
      </c>
      <c r="E30" s="333">
        <f>E31-E38+E39+E40+E43+E44-E45+E46-E51</f>
        <v>0</v>
      </c>
      <c r="F30" s="333"/>
      <c r="G30" s="333">
        <f>G31-G38+G39+G40+G43+G44-G45+G46-G51</f>
        <v>0</v>
      </c>
      <c r="H30" s="333"/>
      <c r="I30" s="112"/>
    </row>
    <row r="31" spans="1:34" x14ac:dyDescent="0.2">
      <c r="A31" s="118">
        <v>30</v>
      </c>
      <c r="B31" s="340" t="s">
        <v>285</v>
      </c>
      <c r="C31" s="340"/>
      <c r="D31" s="115">
        <v>102</v>
      </c>
      <c r="E31" s="333">
        <f>SUM(E32:F37)</f>
        <v>0</v>
      </c>
      <c r="F31" s="333"/>
      <c r="G31" s="333">
        <f>SUM(G32:H37)</f>
        <v>0</v>
      </c>
      <c r="H31" s="333"/>
      <c r="I31" s="112"/>
    </row>
    <row r="32" spans="1:34" x14ac:dyDescent="0.2">
      <c r="A32" s="118">
        <v>300</v>
      </c>
      <c r="B32" s="335" t="s">
        <v>321</v>
      </c>
      <c r="C32" s="335"/>
      <c r="D32" s="115">
        <v>103</v>
      </c>
      <c r="E32" s="336"/>
      <c r="F32" s="336"/>
      <c r="G32" s="336"/>
      <c r="H32" s="336"/>
      <c r="I32" s="112"/>
    </row>
    <row r="33" spans="1:9" x14ac:dyDescent="0.2">
      <c r="A33" s="118">
        <v>302</v>
      </c>
      <c r="B33" s="335" t="s">
        <v>343</v>
      </c>
      <c r="C33" s="335"/>
      <c r="D33" s="115">
        <v>104</v>
      </c>
      <c r="E33" s="336"/>
      <c r="F33" s="336"/>
      <c r="G33" s="336"/>
      <c r="H33" s="336"/>
      <c r="I33" s="112"/>
    </row>
    <row r="34" spans="1:9" x14ac:dyDescent="0.2">
      <c r="A34" s="118">
        <v>303</v>
      </c>
      <c r="B34" s="335" t="s">
        <v>310</v>
      </c>
      <c r="C34" s="335"/>
      <c r="D34" s="115">
        <v>105</v>
      </c>
      <c r="E34" s="336"/>
      <c r="F34" s="336"/>
      <c r="G34" s="336"/>
      <c r="H34" s="336"/>
      <c r="I34" s="112"/>
    </row>
    <row r="35" spans="1:9" ht="12.75" customHeight="1" x14ac:dyDescent="0.2">
      <c r="A35" s="118">
        <v>304</v>
      </c>
      <c r="B35" s="335" t="s">
        <v>286</v>
      </c>
      <c r="C35" s="335"/>
      <c r="D35" s="115">
        <v>106</v>
      </c>
      <c r="E35" s="336"/>
      <c r="F35" s="336"/>
      <c r="G35" s="336"/>
      <c r="H35" s="336"/>
      <c r="I35" s="112"/>
    </row>
    <row r="36" spans="1:9" x14ac:dyDescent="0.2">
      <c r="A36" s="118">
        <v>305</v>
      </c>
      <c r="B36" s="335" t="s">
        <v>306</v>
      </c>
      <c r="C36" s="335"/>
      <c r="D36" s="115">
        <v>107</v>
      </c>
      <c r="E36" s="336"/>
      <c r="F36" s="336"/>
      <c r="G36" s="336"/>
      <c r="H36" s="336"/>
      <c r="I36" s="112"/>
    </row>
    <row r="37" spans="1:9" x14ac:dyDescent="0.2">
      <c r="A37" s="118">
        <v>306</v>
      </c>
      <c r="B37" s="335" t="s">
        <v>307</v>
      </c>
      <c r="C37" s="335"/>
      <c r="D37" s="115">
        <v>108</v>
      </c>
      <c r="E37" s="336"/>
      <c r="F37" s="336"/>
      <c r="G37" s="336"/>
      <c r="H37" s="336"/>
      <c r="I37" s="112"/>
    </row>
    <row r="38" spans="1:9" x14ac:dyDescent="0.2">
      <c r="A38" s="118">
        <v>31</v>
      </c>
      <c r="B38" s="340" t="s">
        <v>273</v>
      </c>
      <c r="C38" s="340"/>
      <c r="D38" s="115">
        <v>109</v>
      </c>
      <c r="E38" s="334"/>
      <c r="F38" s="334"/>
      <c r="G38" s="334"/>
      <c r="H38" s="334"/>
      <c r="I38" s="112"/>
    </row>
    <row r="39" spans="1:9" x14ac:dyDescent="0.2">
      <c r="A39" s="118">
        <v>320</v>
      </c>
      <c r="B39" s="340" t="s">
        <v>269</v>
      </c>
      <c r="C39" s="340"/>
      <c r="D39" s="115">
        <v>110</v>
      </c>
      <c r="E39" s="334"/>
      <c r="F39" s="334"/>
      <c r="G39" s="334"/>
      <c r="H39" s="334"/>
      <c r="I39" s="112"/>
    </row>
    <row r="40" spans="1:9" ht="12.75" customHeight="1" x14ac:dyDescent="0.2">
      <c r="A40" s="118" t="s">
        <v>287</v>
      </c>
      <c r="B40" s="340" t="s">
        <v>267</v>
      </c>
      <c r="C40" s="340"/>
      <c r="D40" s="115">
        <v>111</v>
      </c>
      <c r="E40" s="333">
        <f>E41+E42</f>
        <v>0</v>
      </c>
      <c r="F40" s="333"/>
      <c r="G40" s="333">
        <f>G41+G42</f>
        <v>0</v>
      </c>
      <c r="H40" s="333"/>
      <c r="I40" s="112"/>
    </row>
    <row r="41" spans="1:9" x14ac:dyDescent="0.2">
      <c r="A41" s="118">
        <v>321</v>
      </c>
      <c r="B41" s="335" t="s">
        <v>299</v>
      </c>
      <c r="C41" s="335"/>
      <c r="D41" s="115">
        <v>112</v>
      </c>
      <c r="E41" s="336"/>
      <c r="F41" s="336"/>
      <c r="G41" s="336"/>
      <c r="H41" s="336"/>
      <c r="I41" s="112"/>
    </row>
    <row r="42" spans="1:9" x14ac:dyDescent="0.2">
      <c r="A42" s="118">
        <v>322</v>
      </c>
      <c r="B42" s="335" t="s">
        <v>311</v>
      </c>
      <c r="C42" s="335"/>
      <c r="D42" s="115">
        <v>113</v>
      </c>
      <c r="E42" s="336"/>
      <c r="F42" s="336"/>
      <c r="G42" s="336"/>
      <c r="H42" s="336"/>
      <c r="I42" s="112"/>
    </row>
    <row r="43" spans="1:9" ht="12.75" customHeight="1" x14ac:dyDescent="0.2">
      <c r="A43" s="118" t="s">
        <v>280</v>
      </c>
      <c r="B43" s="340" t="s">
        <v>276</v>
      </c>
      <c r="C43" s="340"/>
      <c r="D43" s="115">
        <v>114</v>
      </c>
      <c r="E43" s="334"/>
      <c r="F43" s="334"/>
      <c r="G43" s="334"/>
      <c r="H43" s="334"/>
      <c r="I43" s="112"/>
    </row>
    <row r="44" spans="1:9" ht="21" customHeight="1" x14ac:dyDescent="0.2">
      <c r="A44" s="118">
        <v>332</v>
      </c>
      <c r="B44" s="340" t="s">
        <v>277</v>
      </c>
      <c r="C44" s="340"/>
      <c r="D44" s="115">
        <v>115</v>
      </c>
      <c r="E44" s="334"/>
      <c r="F44" s="334"/>
      <c r="G44" s="334"/>
      <c r="H44" s="334"/>
      <c r="I44" s="112"/>
    </row>
    <row r="45" spans="1:9" ht="19.5" customHeight="1" x14ac:dyDescent="0.2">
      <c r="A45" s="118">
        <v>333</v>
      </c>
      <c r="B45" s="340" t="s">
        <v>278</v>
      </c>
      <c r="C45" s="340"/>
      <c r="D45" s="115">
        <v>116</v>
      </c>
      <c r="E45" s="334"/>
      <c r="F45" s="334"/>
      <c r="G45" s="334"/>
      <c r="H45" s="334"/>
      <c r="I45" s="112"/>
    </row>
    <row r="46" spans="1:9" ht="12.75" customHeight="1" x14ac:dyDescent="0.2">
      <c r="A46" s="118">
        <v>34</v>
      </c>
      <c r="B46" s="340" t="s">
        <v>288</v>
      </c>
      <c r="C46" s="340"/>
      <c r="D46" s="115">
        <v>117</v>
      </c>
      <c r="E46" s="333">
        <f>SUM(E47:F50)</f>
        <v>0</v>
      </c>
      <c r="F46" s="333"/>
      <c r="G46" s="333">
        <f>SUM(G47:H50)</f>
        <v>0</v>
      </c>
      <c r="H46" s="333"/>
      <c r="I46" s="112"/>
    </row>
    <row r="47" spans="1:9" ht="12.75" customHeight="1" x14ac:dyDescent="0.2">
      <c r="A47" s="118">
        <v>340</v>
      </c>
      <c r="B47" s="335" t="s">
        <v>318</v>
      </c>
      <c r="C47" s="335"/>
      <c r="D47" s="115">
        <v>118</v>
      </c>
      <c r="E47" s="336"/>
      <c r="F47" s="336"/>
      <c r="G47" s="336"/>
      <c r="H47" s="336"/>
      <c r="I47" s="112"/>
    </row>
    <row r="48" spans="1:9" ht="12.75" customHeight="1" x14ac:dyDescent="0.2">
      <c r="A48" s="118">
        <v>341</v>
      </c>
      <c r="B48" s="335" t="s">
        <v>312</v>
      </c>
      <c r="C48" s="335"/>
      <c r="D48" s="115">
        <v>119</v>
      </c>
      <c r="E48" s="336"/>
      <c r="F48" s="336"/>
      <c r="G48" s="336"/>
      <c r="H48" s="336"/>
      <c r="I48" s="112"/>
    </row>
    <row r="49" spans="1:9" x14ac:dyDescent="0.2">
      <c r="A49" s="118">
        <v>342</v>
      </c>
      <c r="B49" s="335" t="s">
        <v>344</v>
      </c>
      <c r="C49" s="335"/>
      <c r="D49" s="115">
        <v>120</v>
      </c>
      <c r="E49" s="336"/>
      <c r="F49" s="336"/>
      <c r="G49" s="336"/>
      <c r="H49" s="336"/>
      <c r="I49" s="112"/>
    </row>
    <row r="50" spans="1:9" x14ac:dyDescent="0.2">
      <c r="A50" s="118">
        <v>343</v>
      </c>
      <c r="B50" s="335" t="s">
        <v>319</v>
      </c>
      <c r="C50" s="335"/>
      <c r="D50" s="115">
        <v>121</v>
      </c>
      <c r="E50" s="336"/>
      <c r="F50" s="336"/>
      <c r="G50" s="336"/>
      <c r="H50" s="336"/>
      <c r="I50" s="112"/>
    </row>
    <row r="51" spans="1:9" ht="12.75" customHeight="1" x14ac:dyDescent="0.2">
      <c r="A51" s="118">
        <v>35</v>
      </c>
      <c r="B51" s="340" t="s">
        <v>274</v>
      </c>
      <c r="C51" s="340"/>
      <c r="D51" s="115">
        <v>122</v>
      </c>
      <c r="E51" s="333">
        <f>E52+E53</f>
        <v>0</v>
      </c>
      <c r="F51" s="333"/>
      <c r="G51" s="333">
        <f>G52+G53</f>
        <v>0</v>
      </c>
      <c r="H51" s="333"/>
      <c r="I51" s="112"/>
    </row>
    <row r="52" spans="1:9" ht="12.75" customHeight="1" x14ac:dyDescent="0.2">
      <c r="A52" s="118">
        <v>350</v>
      </c>
      <c r="B52" s="335" t="s">
        <v>320</v>
      </c>
      <c r="C52" s="335"/>
      <c r="D52" s="115">
        <v>123</v>
      </c>
      <c r="E52" s="336"/>
      <c r="F52" s="336"/>
      <c r="G52" s="336"/>
      <c r="H52" s="336"/>
      <c r="I52" s="112"/>
    </row>
    <row r="53" spans="1:9" ht="12.75" customHeight="1" x14ac:dyDescent="0.2">
      <c r="A53" s="118">
        <v>351</v>
      </c>
      <c r="B53" s="335" t="s">
        <v>313</v>
      </c>
      <c r="C53" s="335"/>
      <c r="D53" s="115">
        <v>124</v>
      </c>
      <c r="E53" s="336"/>
      <c r="F53" s="336"/>
      <c r="G53" s="336"/>
      <c r="H53" s="336"/>
      <c r="I53" s="112"/>
    </row>
    <row r="54" spans="1:9" ht="12.75" customHeight="1" x14ac:dyDescent="0.2">
      <c r="A54" s="118">
        <v>40</v>
      </c>
      <c r="B54" s="332" t="s">
        <v>289</v>
      </c>
      <c r="C54" s="332"/>
      <c r="D54" s="115">
        <v>125</v>
      </c>
      <c r="E54" s="333">
        <f>SUM(E55:F60)</f>
        <v>0</v>
      </c>
      <c r="F54" s="333"/>
      <c r="G54" s="333">
        <f>SUM(G55:H60)</f>
        <v>0</v>
      </c>
      <c r="H54" s="333"/>
      <c r="I54" s="112"/>
    </row>
    <row r="55" spans="1:9" ht="12.75" customHeight="1" x14ac:dyDescent="0.2">
      <c r="A55" s="118">
        <v>400</v>
      </c>
      <c r="B55" s="335" t="s">
        <v>345</v>
      </c>
      <c r="C55" s="335"/>
      <c r="D55" s="115">
        <v>126</v>
      </c>
      <c r="E55" s="336"/>
      <c r="F55" s="336"/>
      <c r="G55" s="336"/>
      <c r="H55" s="336"/>
      <c r="I55" s="112"/>
    </row>
    <row r="56" spans="1:9" ht="12.75" customHeight="1" x14ac:dyDescent="0.2">
      <c r="A56" s="118">
        <v>401</v>
      </c>
      <c r="B56" s="335" t="s">
        <v>346</v>
      </c>
      <c r="C56" s="335"/>
      <c r="D56" s="115">
        <v>127</v>
      </c>
      <c r="E56" s="336"/>
      <c r="F56" s="336"/>
      <c r="G56" s="336"/>
      <c r="H56" s="336"/>
      <c r="I56" s="112"/>
    </row>
    <row r="57" spans="1:9" ht="12.75" customHeight="1" x14ac:dyDescent="0.2">
      <c r="A57" s="118">
        <v>402</v>
      </c>
      <c r="B57" s="335" t="s">
        <v>322</v>
      </c>
      <c r="C57" s="335"/>
      <c r="D57" s="115">
        <v>128</v>
      </c>
      <c r="E57" s="336"/>
      <c r="F57" s="336"/>
      <c r="G57" s="336"/>
      <c r="H57" s="336"/>
      <c r="I57" s="112"/>
    </row>
    <row r="58" spans="1:9" ht="14.25" customHeight="1" x14ac:dyDescent="0.2">
      <c r="A58" s="118">
        <v>403</v>
      </c>
      <c r="B58" s="335" t="s">
        <v>347</v>
      </c>
      <c r="C58" s="335"/>
      <c r="D58" s="115">
        <v>129</v>
      </c>
      <c r="E58" s="336"/>
      <c r="F58" s="336"/>
      <c r="G58" s="336"/>
      <c r="H58" s="336"/>
      <c r="I58" s="112"/>
    </row>
    <row r="59" spans="1:9" ht="12.75" customHeight="1" x14ac:dyDescent="0.2">
      <c r="A59" s="118">
        <v>404</v>
      </c>
      <c r="B59" s="335" t="s">
        <v>323</v>
      </c>
      <c r="C59" s="335"/>
      <c r="D59" s="115">
        <v>130</v>
      </c>
      <c r="E59" s="336"/>
      <c r="F59" s="336"/>
      <c r="G59" s="336"/>
      <c r="H59" s="336"/>
      <c r="I59" s="112"/>
    </row>
    <row r="60" spans="1:9" ht="12.75" customHeight="1" x14ac:dyDescent="0.2">
      <c r="A60" s="118">
        <v>405</v>
      </c>
      <c r="B60" s="335" t="s">
        <v>326</v>
      </c>
      <c r="C60" s="335"/>
      <c r="D60" s="115">
        <v>131</v>
      </c>
      <c r="E60" s="336"/>
      <c r="F60" s="336"/>
      <c r="G60" s="336"/>
      <c r="H60" s="336"/>
      <c r="I60" s="112"/>
    </row>
    <row r="61" spans="1:9" ht="12.75" customHeight="1" x14ac:dyDescent="0.2">
      <c r="A61" s="118"/>
      <c r="B61" s="332" t="s">
        <v>266</v>
      </c>
      <c r="C61" s="332"/>
      <c r="D61" s="115">
        <v>132</v>
      </c>
      <c r="E61" s="333">
        <f>E62+E71</f>
        <v>0</v>
      </c>
      <c r="F61" s="333"/>
      <c r="G61" s="333">
        <f>G62+G71</f>
        <v>0</v>
      </c>
      <c r="H61" s="333"/>
      <c r="I61" s="112"/>
    </row>
    <row r="62" spans="1:9" ht="12.75" customHeight="1" x14ac:dyDescent="0.2">
      <c r="A62" s="118" t="s">
        <v>300</v>
      </c>
      <c r="B62" s="340" t="s">
        <v>290</v>
      </c>
      <c r="C62" s="340"/>
      <c r="D62" s="115">
        <v>133</v>
      </c>
      <c r="E62" s="333">
        <f>SUM(E63:F70)</f>
        <v>0</v>
      </c>
      <c r="F62" s="333"/>
      <c r="G62" s="333">
        <f>SUM(G63:H70)</f>
        <v>0</v>
      </c>
      <c r="H62" s="333"/>
      <c r="I62" s="112"/>
    </row>
    <row r="63" spans="1:9" x14ac:dyDescent="0.2">
      <c r="A63" s="118">
        <v>410</v>
      </c>
      <c r="B63" s="335" t="s">
        <v>314</v>
      </c>
      <c r="C63" s="335"/>
      <c r="D63" s="115">
        <v>134</v>
      </c>
      <c r="E63" s="336"/>
      <c r="F63" s="336"/>
      <c r="G63" s="336"/>
      <c r="H63" s="336"/>
      <c r="I63" s="112"/>
    </row>
    <row r="64" spans="1:9" ht="12.75" customHeight="1" x14ac:dyDescent="0.2">
      <c r="A64" s="118">
        <v>411</v>
      </c>
      <c r="B64" s="335" t="s">
        <v>324</v>
      </c>
      <c r="C64" s="335"/>
      <c r="D64" s="115">
        <v>135</v>
      </c>
      <c r="E64" s="336"/>
      <c r="F64" s="336"/>
      <c r="G64" s="336"/>
      <c r="H64" s="336"/>
      <c r="I64" s="112"/>
    </row>
    <row r="65" spans="1:9" ht="12.75" customHeight="1" x14ac:dyDescent="0.2">
      <c r="A65" s="118">
        <v>412</v>
      </c>
      <c r="B65" s="335" t="s">
        <v>327</v>
      </c>
      <c r="C65" s="335"/>
      <c r="D65" s="115">
        <v>136</v>
      </c>
      <c r="E65" s="336"/>
      <c r="F65" s="336"/>
      <c r="G65" s="336"/>
      <c r="H65" s="336"/>
      <c r="I65" s="112"/>
    </row>
    <row r="66" spans="1:9" ht="12.75" customHeight="1" x14ac:dyDescent="0.2">
      <c r="A66" s="118" t="s">
        <v>281</v>
      </c>
      <c r="B66" s="335" t="s">
        <v>328</v>
      </c>
      <c r="C66" s="335"/>
      <c r="D66" s="115">
        <v>137</v>
      </c>
      <c r="E66" s="336"/>
      <c r="F66" s="336"/>
      <c r="G66" s="336"/>
      <c r="H66" s="336"/>
      <c r="I66" s="112"/>
    </row>
    <row r="67" spans="1:9" ht="12.75" customHeight="1" x14ac:dyDescent="0.2">
      <c r="A67" s="118" t="s">
        <v>282</v>
      </c>
      <c r="B67" s="335" t="s">
        <v>329</v>
      </c>
      <c r="C67" s="335"/>
      <c r="D67" s="115">
        <v>138</v>
      </c>
      <c r="E67" s="336"/>
      <c r="F67" s="336"/>
      <c r="G67" s="336"/>
      <c r="H67" s="336"/>
      <c r="I67" s="112"/>
    </row>
    <row r="68" spans="1:9" ht="12.75" customHeight="1" x14ac:dyDescent="0.2">
      <c r="A68" s="118">
        <v>417</v>
      </c>
      <c r="B68" s="335" t="s">
        <v>330</v>
      </c>
      <c r="C68" s="335"/>
      <c r="D68" s="115">
        <v>139</v>
      </c>
      <c r="E68" s="336"/>
      <c r="F68" s="336"/>
      <c r="G68" s="336"/>
      <c r="H68" s="336"/>
      <c r="I68" s="112"/>
    </row>
    <row r="69" spans="1:9" ht="12.75" customHeight="1" x14ac:dyDescent="0.2">
      <c r="A69" s="118">
        <v>418</v>
      </c>
      <c r="B69" s="335" t="s">
        <v>301</v>
      </c>
      <c r="C69" s="335"/>
      <c r="D69" s="115">
        <v>140</v>
      </c>
      <c r="E69" s="336"/>
      <c r="F69" s="336"/>
      <c r="G69" s="336"/>
      <c r="H69" s="336"/>
      <c r="I69" s="112"/>
    </row>
    <row r="70" spans="1:9" x14ac:dyDescent="0.2">
      <c r="A70" s="118">
        <v>419</v>
      </c>
      <c r="B70" s="335" t="s">
        <v>331</v>
      </c>
      <c r="C70" s="335"/>
      <c r="D70" s="115">
        <v>141</v>
      </c>
      <c r="E70" s="336"/>
      <c r="F70" s="336"/>
      <c r="G70" s="336"/>
      <c r="H70" s="336"/>
      <c r="I70" s="112"/>
    </row>
    <row r="71" spans="1:9" x14ac:dyDescent="0.2">
      <c r="A71" s="118" t="s">
        <v>291</v>
      </c>
      <c r="B71" s="340" t="s">
        <v>279</v>
      </c>
      <c r="C71" s="340"/>
      <c r="D71" s="115">
        <v>142</v>
      </c>
      <c r="E71" s="333">
        <f>E72+E77+E82+E83+E84+E85+E86+E87+E88+E89</f>
        <v>0</v>
      </c>
      <c r="F71" s="333"/>
      <c r="G71" s="333">
        <f>G72+G77+G82+G83+G84+G85+G86+G87+G88+G89</f>
        <v>0</v>
      </c>
      <c r="H71" s="333"/>
      <c r="I71" s="112"/>
    </row>
    <row r="72" spans="1:9" ht="12.75" customHeight="1" x14ac:dyDescent="0.2">
      <c r="A72" s="118">
        <v>42</v>
      </c>
      <c r="B72" s="335" t="s">
        <v>332</v>
      </c>
      <c r="C72" s="335"/>
      <c r="D72" s="115">
        <v>143</v>
      </c>
      <c r="E72" s="339">
        <f>SUM(E73:F76)</f>
        <v>0</v>
      </c>
      <c r="F72" s="339"/>
      <c r="G72" s="339">
        <f>SUM(G73:H76)</f>
        <v>0</v>
      </c>
      <c r="H72" s="339"/>
      <c r="I72" s="112"/>
    </row>
    <row r="73" spans="1:9" ht="12.75" customHeight="1" x14ac:dyDescent="0.2">
      <c r="A73" s="118" t="s">
        <v>292</v>
      </c>
      <c r="B73" s="337" t="s">
        <v>333</v>
      </c>
      <c r="C73" s="337"/>
      <c r="D73" s="115">
        <v>144</v>
      </c>
      <c r="E73" s="336"/>
      <c r="F73" s="336"/>
      <c r="G73" s="336"/>
      <c r="H73" s="336"/>
      <c r="I73" s="112"/>
    </row>
    <row r="74" spans="1:9" ht="12.75" customHeight="1" x14ac:dyDescent="0.2">
      <c r="A74" s="118" t="s">
        <v>283</v>
      </c>
      <c r="B74" s="337" t="s">
        <v>334</v>
      </c>
      <c r="C74" s="337"/>
      <c r="D74" s="115">
        <v>145</v>
      </c>
      <c r="E74" s="336"/>
      <c r="F74" s="336"/>
      <c r="G74" s="336"/>
      <c r="H74" s="336"/>
      <c r="I74" s="112"/>
    </row>
    <row r="75" spans="1:9" ht="12.75" customHeight="1" x14ac:dyDescent="0.2">
      <c r="A75" s="118">
        <v>426</v>
      </c>
      <c r="B75" s="337" t="s">
        <v>335</v>
      </c>
      <c r="C75" s="337"/>
      <c r="D75" s="115">
        <v>146</v>
      </c>
      <c r="E75" s="338"/>
      <c r="F75" s="338"/>
      <c r="G75" s="336"/>
      <c r="H75" s="336"/>
      <c r="I75" s="112"/>
    </row>
    <row r="76" spans="1:9" ht="12.75" customHeight="1" x14ac:dyDescent="0.2">
      <c r="A76" s="118">
        <v>429</v>
      </c>
      <c r="B76" s="337" t="s">
        <v>336</v>
      </c>
      <c r="C76" s="337"/>
      <c r="D76" s="115">
        <v>147</v>
      </c>
      <c r="E76" s="336"/>
      <c r="F76" s="336"/>
      <c r="G76" s="336"/>
      <c r="H76" s="336"/>
      <c r="I76" s="112"/>
    </row>
    <row r="77" spans="1:9" x14ac:dyDescent="0.2">
      <c r="A77" s="118">
        <v>43</v>
      </c>
      <c r="B77" s="335" t="s">
        <v>302</v>
      </c>
      <c r="C77" s="335"/>
      <c r="D77" s="115">
        <v>148</v>
      </c>
      <c r="E77" s="339">
        <f>SUM(E78:F81)</f>
        <v>0</v>
      </c>
      <c r="F77" s="339"/>
      <c r="G77" s="339">
        <f>SUM(G78:H81)</f>
        <v>0</v>
      </c>
      <c r="H77" s="339"/>
      <c r="I77" s="112"/>
    </row>
    <row r="78" spans="1:9" ht="12.75" customHeight="1" x14ac:dyDescent="0.2">
      <c r="A78" s="118">
        <v>430</v>
      </c>
      <c r="B78" s="337" t="s">
        <v>325</v>
      </c>
      <c r="C78" s="337"/>
      <c r="D78" s="115">
        <v>149</v>
      </c>
      <c r="E78" s="336"/>
      <c r="F78" s="336"/>
      <c r="G78" s="336"/>
      <c r="H78" s="336"/>
      <c r="I78" s="112"/>
    </row>
    <row r="79" spans="1:9" ht="12.75" customHeight="1" x14ac:dyDescent="0.2">
      <c r="A79" s="118">
        <v>431</v>
      </c>
      <c r="B79" s="337" t="s">
        <v>337</v>
      </c>
      <c r="C79" s="337"/>
      <c r="D79" s="115">
        <v>150</v>
      </c>
      <c r="E79" s="336"/>
      <c r="F79" s="336"/>
      <c r="G79" s="336"/>
      <c r="H79" s="336"/>
      <c r="I79" s="112"/>
    </row>
    <row r="80" spans="1:9" ht="12.75" customHeight="1" x14ac:dyDescent="0.2">
      <c r="A80" s="118" t="s">
        <v>284</v>
      </c>
      <c r="B80" s="337" t="s">
        <v>338</v>
      </c>
      <c r="C80" s="337"/>
      <c r="D80" s="115">
        <v>151</v>
      </c>
      <c r="E80" s="336"/>
      <c r="F80" s="336"/>
      <c r="G80" s="336"/>
      <c r="H80" s="336"/>
      <c r="I80" s="112"/>
    </row>
    <row r="81" spans="1:9" x14ac:dyDescent="0.2">
      <c r="A81" s="118">
        <v>439</v>
      </c>
      <c r="B81" s="337" t="s">
        <v>308</v>
      </c>
      <c r="C81" s="337"/>
      <c r="D81" s="115">
        <v>152</v>
      </c>
      <c r="E81" s="336"/>
      <c r="F81" s="336"/>
      <c r="G81" s="336"/>
      <c r="H81" s="336"/>
      <c r="I81" s="112"/>
    </row>
    <row r="82" spans="1:9" ht="12.75" customHeight="1" x14ac:dyDescent="0.2">
      <c r="A82" s="118" t="s">
        <v>293</v>
      </c>
      <c r="B82" s="335" t="s">
        <v>339</v>
      </c>
      <c r="C82" s="335"/>
      <c r="D82" s="115">
        <v>153</v>
      </c>
      <c r="E82" s="336"/>
      <c r="F82" s="336"/>
      <c r="G82" s="336"/>
      <c r="H82" s="336"/>
      <c r="I82" s="112"/>
    </row>
    <row r="83" spans="1:9" ht="12.75" customHeight="1" x14ac:dyDescent="0.2">
      <c r="A83" s="118" t="s">
        <v>294</v>
      </c>
      <c r="B83" s="335" t="s">
        <v>298</v>
      </c>
      <c r="C83" s="335"/>
      <c r="D83" s="115">
        <v>154</v>
      </c>
      <c r="E83" s="336"/>
      <c r="F83" s="336"/>
      <c r="G83" s="336"/>
      <c r="H83" s="336"/>
      <c r="I83" s="112"/>
    </row>
    <row r="84" spans="1:9" ht="12.75" customHeight="1" x14ac:dyDescent="0.2">
      <c r="A84" s="118" t="s">
        <v>295</v>
      </c>
      <c r="B84" s="335" t="s">
        <v>315</v>
      </c>
      <c r="C84" s="335"/>
      <c r="D84" s="115">
        <v>155</v>
      </c>
      <c r="E84" s="336"/>
      <c r="F84" s="336"/>
      <c r="G84" s="336"/>
      <c r="H84" s="336"/>
      <c r="I84" s="112"/>
    </row>
    <row r="85" spans="1:9" ht="12.75" customHeight="1" x14ac:dyDescent="0.2">
      <c r="A85" s="118" t="s">
        <v>296</v>
      </c>
      <c r="B85" s="335" t="s">
        <v>316</v>
      </c>
      <c r="C85" s="335"/>
      <c r="D85" s="115">
        <v>156</v>
      </c>
      <c r="E85" s="336"/>
      <c r="F85" s="336"/>
      <c r="G85" s="336"/>
      <c r="H85" s="336"/>
      <c r="I85" s="112"/>
    </row>
    <row r="86" spans="1:9" ht="12.75" customHeight="1" x14ac:dyDescent="0.2">
      <c r="A86" s="118" t="s">
        <v>303</v>
      </c>
      <c r="B86" s="335" t="s">
        <v>317</v>
      </c>
      <c r="C86" s="335"/>
      <c r="D86" s="115">
        <v>157</v>
      </c>
      <c r="E86" s="336"/>
      <c r="F86" s="336"/>
      <c r="G86" s="336"/>
      <c r="H86" s="336"/>
      <c r="I86" s="112"/>
    </row>
    <row r="87" spans="1:9" ht="12.75" customHeight="1" x14ac:dyDescent="0.2">
      <c r="A87" s="118">
        <v>481</v>
      </c>
      <c r="B87" s="335" t="s">
        <v>309</v>
      </c>
      <c r="C87" s="335"/>
      <c r="D87" s="115">
        <v>158</v>
      </c>
      <c r="E87" s="336"/>
      <c r="F87" s="336"/>
      <c r="G87" s="336"/>
      <c r="H87" s="336"/>
      <c r="I87" s="112"/>
    </row>
    <row r="88" spans="1:9" x14ac:dyDescent="0.2">
      <c r="A88" s="118" t="s">
        <v>304</v>
      </c>
      <c r="B88" s="335" t="s">
        <v>340</v>
      </c>
      <c r="C88" s="335"/>
      <c r="D88" s="115">
        <v>159</v>
      </c>
      <c r="E88" s="336"/>
      <c r="F88" s="336"/>
      <c r="G88" s="336"/>
      <c r="H88" s="336"/>
      <c r="I88" s="112"/>
    </row>
    <row r="89" spans="1:9" x14ac:dyDescent="0.2">
      <c r="A89" s="118">
        <v>495</v>
      </c>
      <c r="B89" s="335" t="s">
        <v>305</v>
      </c>
      <c r="C89" s="335"/>
      <c r="D89" s="115">
        <v>160</v>
      </c>
      <c r="E89" s="336"/>
      <c r="F89" s="336"/>
      <c r="G89" s="336"/>
      <c r="H89" s="336"/>
      <c r="I89" s="112"/>
    </row>
    <row r="90" spans="1:9" x14ac:dyDescent="0.2">
      <c r="A90" s="118"/>
      <c r="B90" s="332" t="s">
        <v>270</v>
      </c>
      <c r="C90" s="332"/>
      <c r="D90" s="115">
        <v>161</v>
      </c>
      <c r="E90" s="333">
        <f>E30+E54+E61</f>
        <v>0</v>
      </c>
      <c r="F90" s="333"/>
      <c r="G90" s="333">
        <f>G30+G54+G61</f>
        <v>0</v>
      </c>
      <c r="H90" s="333"/>
      <c r="I90" s="112"/>
    </row>
    <row r="91" spans="1:9" x14ac:dyDescent="0.2">
      <c r="A91" s="118" t="s">
        <v>297</v>
      </c>
      <c r="B91" s="332" t="s">
        <v>271</v>
      </c>
      <c r="C91" s="332"/>
      <c r="D91" s="115">
        <v>162</v>
      </c>
      <c r="E91" s="334"/>
      <c r="F91" s="334"/>
      <c r="G91" s="334"/>
      <c r="H91" s="334"/>
      <c r="I91" s="112"/>
    </row>
    <row r="92" spans="1:9" x14ac:dyDescent="0.2">
      <c r="A92" s="118"/>
      <c r="B92" s="332" t="s">
        <v>275</v>
      </c>
      <c r="C92" s="332"/>
      <c r="D92" s="115">
        <v>163</v>
      </c>
      <c r="E92" s="333">
        <f>E90+E91</f>
        <v>0</v>
      </c>
      <c r="F92" s="333"/>
      <c r="G92" s="333">
        <f>G90+G91</f>
        <v>0</v>
      </c>
      <c r="H92" s="333"/>
      <c r="I92" s="112"/>
    </row>
    <row r="93" spans="1:9" x14ac:dyDescent="0.2">
      <c r="A93" s="172"/>
      <c r="B93" s="172"/>
      <c r="C93" s="172"/>
      <c r="D93" s="172"/>
      <c r="E93" s="172"/>
      <c r="F93" s="172"/>
      <c r="G93" s="172"/>
      <c r="H93" s="172"/>
      <c r="I93" s="112"/>
    </row>
    <row r="94" spans="1:9" x14ac:dyDescent="0.2"/>
    <row r="95" spans="1:9" x14ac:dyDescent="0.2"/>
    <row r="96" spans="1:9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</sheetData>
  <mergeCells count="230"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B19"/>
    <mergeCell ref="C19:G19"/>
    <mergeCell ref="A20:B20"/>
    <mergeCell ref="C20:G20"/>
    <mergeCell ref="C21:G21"/>
    <mergeCell ref="A22:B22"/>
    <mergeCell ref="C22:G22"/>
    <mergeCell ref="A24:H24"/>
    <mergeCell ref="A26:A27"/>
    <mergeCell ref="B26:C27"/>
    <mergeCell ref="D26:D27"/>
    <mergeCell ref="E26:F27"/>
    <mergeCell ref="G26:H27"/>
    <mergeCell ref="B28:C28"/>
    <mergeCell ref="E28:F28"/>
    <mergeCell ref="G28:H28"/>
    <mergeCell ref="E29:F29"/>
    <mergeCell ref="G29:H29"/>
    <mergeCell ref="B30:C30"/>
    <mergeCell ref="E30:F30"/>
    <mergeCell ref="G30:H30"/>
    <mergeCell ref="B31:C31"/>
    <mergeCell ref="E31:F31"/>
    <mergeCell ref="G31:H31"/>
    <mergeCell ref="B32:C32"/>
    <mergeCell ref="E32:F32"/>
    <mergeCell ref="G32:H32"/>
    <mergeCell ref="B33:C33"/>
    <mergeCell ref="E33:F33"/>
    <mergeCell ref="G33:H33"/>
    <mergeCell ref="B34:C34"/>
    <mergeCell ref="E34:F34"/>
    <mergeCell ref="G34:H34"/>
    <mergeCell ref="B35:C35"/>
    <mergeCell ref="E35:F35"/>
    <mergeCell ref="G35:H35"/>
    <mergeCell ref="B36:C36"/>
    <mergeCell ref="E36:F36"/>
    <mergeCell ref="G36:H36"/>
    <mergeCell ref="B37:C37"/>
    <mergeCell ref="E37:F37"/>
    <mergeCell ref="G37:H37"/>
    <mergeCell ref="B38:C38"/>
    <mergeCell ref="E38:F38"/>
    <mergeCell ref="G38:H38"/>
    <mergeCell ref="B39:C39"/>
    <mergeCell ref="E39:F39"/>
    <mergeCell ref="G39:H39"/>
    <mergeCell ref="B40:C40"/>
    <mergeCell ref="E40:F40"/>
    <mergeCell ref="G40:H40"/>
    <mergeCell ref="B41:C41"/>
    <mergeCell ref="E41:F41"/>
    <mergeCell ref="G41:H41"/>
    <mergeCell ref="B42:C42"/>
    <mergeCell ref="E42:F42"/>
    <mergeCell ref="G42:H42"/>
    <mergeCell ref="B43:C43"/>
    <mergeCell ref="E43:F43"/>
    <mergeCell ref="G43:H43"/>
    <mergeCell ref="B44:C44"/>
    <mergeCell ref="E44:F44"/>
    <mergeCell ref="G44:H44"/>
    <mergeCell ref="B45:C45"/>
    <mergeCell ref="E45:F45"/>
    <mergeCell ref="G45:H45"/>
    <mergeCell ref="B46:C46"/>
    <mergeCell ref="E46:F46"/>
    <mergeCell ref="G46:H46"/>
    <mergeCell ref="B47:C47"/>
    <mergeCell ref="E47:F47"/>
    <mergeCell ref="G47:H47"/>
    <mergeCell ref="B48:C48"/>
    <mergeCell ref="E48:F48"/>
    <mergeCell ref="G48:H48"/>
    <mergeCell ref="B49:C49"/>
    <mergeCell ref="E49:F49"/>
    <mergeCell ref="G49:H49"/>
    <mergeCell ref="B50:C50"/>
    <mergeCell ref="E50:F50"/>
    <mergeCell ref="G50:H50"/>
    <mergeCell ref="B51:C51"/>
    <mergeCell ref="E51:F51"/>
    <mergeCell ref="G51:H51"/>
    <mergeCell ref="B52:C52"/>
    <mergeCell ref="E52:F52"/>
    <mergeCell ref="G52:H52"/>
    <mergeCell ref="B53:C53"/>
    <mergeCell ref="E53:F53"/>
    <mergeCell ref="G53:H53"/>
    <mergeCell ref="B54:C54"/>
    <mergeCell ref="E54:F54"/>
    <mergeCell ref="G54:H54"/>
    <mergeCell ref="B55:C55"/>
    <mergeCell ref="E55:F55"/>
    <mergeCell ref="G55:H55"/>
    <mergeCell ref="B56:C56"/>
    <mergeCell ref="E56:F56"/>
    <mergeCell ref="G56:H56"/>
    <mergeCell ref="B57:C57"/>
    <mergeCell ref="E57:F57"/>
    <mergeCell ref="G57:H57"/>
    <mergeCell ref="B58:C58"/>
    <mergeCell ref="E58:F58"/>
    <mergeCell ref="G58:H58"/>
    <mergeCell ref="B59:C59"/>
    <mergeCell ref="E59:F59"/>
    <mergeCell ref="G59:H59"/>
    <mergeCell ref="B60:C60"/>
    <mergeCell ref="E60:F60"/>
    <mergeCell ref="G60:H60"/>
    <mergeCell ref="B61:C61"/>
    <mergeCell ref="E61:F61"/>
    <mergeCell ref="G61:H61"/>
    <mergeCell ref="B62:C62"/>
    <mergeCell ref="E62:F62"/>
    <mergeCell ref="G62:H62"/>
    <mergeCell ref="B63:C63"/>
    <mergeCell ref="E63:F63"/>
    <mergeCell ref="G63:H63"/>
    <mergeCell ref="B64:C64"/>
    <mergeCell ref="E64:F64"/>
    <mergeCell ref="G64:H64"/>
    <mergeCell ref="B65:C65"/>
    <mergeCell ref="E65:F65"/>
    <mergeCell ref="G65:H65"/>
    <mergeCell ref="B66:C66"/>
    <mergeCell ref="E66:F66"/>
    <mergeCell ref="G66:H66"/>
    <mergeCell ref="B67:C67"/>
    <mergeCell ref="E67:F67"/>
    <mergeCell ref="G67:H67"/>
    <mergeCell ref="B68:C68"/>
    <mergeCell ref="E68:F68"/>
    <mergeCell ref="G68:H68"/>
    <mergeCell ref="B69:C69"/>
    <mergeCell ref="E69:F69"/>
    <mergeCell ref="G69:H69"/>
    <mergeCell ref="B70:C70"/>
    <mergeCell ref="E70:F70"/>
    <mergeCell ref="G70:H70"/>
    <mergeCell ref="B71:C71"/>
    <mergeCell ref="E71:F71"/>
    <mergeCell ref="G71:H71"/>
    <mergeCell ref="B72:C72"/>
    <mergeCell ref="E72:F72"/>
    <mergeCell ref="G72:H72"/>
    <mergeCell ref="B73:C73"/>
    <mergeCell ref="E73:F73"/>
    <mergeCell ref="G73:H73"/>
    <mergeCell ref="B74:C74"/>
    <mergeCell ref="E74:F74"/>
    <mergeCell ref="G74:H74"/>
    <mergeCell ref="B75:C75"/>
    <mergeCell ref="E75:F75"/>
    <mergeCell ref="G75:H75"/>
    <mergeCell ref="B76:C76"/>
    <mergeCell ref="E76:F76"/>
    <mergeCell ref="G76:H76"/>
    <mergeCell ref="B77:C77"/>
    <mergeCell ref="E77:F77"/>
    <mergeCell ref="G77:H77"/>
    <mergeCell ref="B78:C78"/>
    <mergeCell ref="E78:F78"/>
    <mergeCell ref="G78:H78"/>
    <mergeCell ref="B79:C79"/>
    <mergeCell ref="E79:F79"/>
    <mergeCell ref="G79:H79"/>
    <mergeCell ref="B80:C80"/>
    <mergeCell ref="E80:F80"/>
    <mergeCell ref="G80:H80"/>
    <mergeCell ref="B81:C81"/>
    <mergeCell ref="E81:F81"/>
    <mergeCell ref="G81:H81"/>
    <mergeCell ref="B82:C82"/>
    <mergeCell ref="E82:F82"/>
    <mergeCell ref="G82:H82"/>
    <mergeCell ref="B83:C83"/>
    <mergeCell ref="E83:F83"/>
    <mergeCell ref="G83:H83"/>
    <mergeCell ref="B84:C84"/>
    <mergeCell ref="E84:F84"/>
    <mergeCell ref="G84:H84"/>
    <mergeCell ref="B85:C85"/>
    <mergeCell ref="E85:F85"/>
    <mergeCell ref="G85:H85"/>
    <mergeCell ref="B86:C86"/>
    <mergeCell ref="E86:F86"/>
    <mergeCell ref="G86:H86"/>
    <mergeCell ref="B87:C87"/>
    <mergeCell ref="E87:F87"/>
    <mergeCell ref="G87:H87"/>
    <mergeCell ref="B88:C88"/>
    <mergeCell ref="E88:F88"/>
    <mergeCell ref="G88:H88"/>
    <mergeCell ref="B89:C89"/>
    <mergeCell ref="E89:F89"/>
    <mergeCell ref="G89:H89"/>
    <mergeCell ref="B90:C90"/>
    <mergeCell ref="E90:F90"/>
    <mergeCell ref="G90:H90"/>
    <mergeCell ref="B91:C91"/>
    <mergeCell ref="E91:F91"/>
    <mergeCell ref="G91:H91"/>
    <mergeCell ref="B92:C92"/>
    <mergeCell ref="E92:F92"/>
    <mergeCell ref="G92:H92"/>
  </mergeCells>
  <dataValidations count="2">
    <dataValidation type="whole" operator="greaterThanOrEqual" allowBlank="1" showInputMessage="1" showErrorMessage="1" sqref="C16:G16 E30:H92">
      <formula1>0</formula1>
    </dataValidation>
    <dataValidation type="date" operator="greaterThan" allowBlank="1" showInputMessage="1" showErrorMessage="1" sqref="C20:G21 C15:G15">
      <formula1>32874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55"/>
  <sheetViews>
    <sheetView showGridLines="0" showZeros="0" topLeftCell="A12" zoomScaleNormal="100" workbookViewId="0">
      <selection sqref="A1:XFD1048576"/>
    </sheetView>
  </sheetViews>
  <sheetFormatPr defaultColWidth="0" defaultRowHeight="12.75" zeroHeight="1" x14ac:dyDescent="0.2"/>
  <cols>
    <col min="1" max="1" width="11.7109375" style="114" customWidth="1"/>
    <col min="2" max="2" width="24.85546875" style="114" customWidth="1"/>
    <col min="3" max="3" width="35" style="114" customWidth="1"/>
    <col min="4" max="4" width="9.140625" style="114" customWidth="1"/>
    <col min="5" max="5" width="4" style="114" customWidth="1"/>
    <col min="6" max="6" width="12" style="114" customWidth="1"/>
    <col min="7" max="7" width="16.85546875" style="114" customWidth="1"/>
    <col min="8" max="8" width="18.5703125" style="114" customWidth="1"/>
    <col min="9" max="9" width="3.140625" style="113" customWidth="1"/>
    <col min="10" max="34" width="0" style="114" hidden="1" customWidth="1"/>
    <col min="35" max="16384" width="9.140625" style="114" hidden="1"/>
  </cols>
  <sheetData>
    <row r="1" spans="1:34" s="102" customFormat="1" hidden="1" x14ac:dyDescent="0.2">
      <c r="A1" s="173"/>
      <c r="B1" s="375"/>
      <c r="C1" s="375"/>
      <c r="D1" s="375"/>
      <c r="E1" s="375"/>
      <c r="F1" s="174"/>
      <c r="G1" s="175"/>
      <c r="H1" s="175"/>
      <c r="I1" s="101"/>
    </row>
    <row r="2" spans="1:34" s="102" customFormat="1" hidden="1" x14ac:dyDescent="0.2">
      <c r="A2" s="173"/>
      <c r="B2" s="375"/>
      <c r="C2" s="375"/>
      <c r="D2" s="375"/>
      <c r="E2" s="375"/>
      <c r="F2" s="174"/>
      <c r="G2" s="175"/>
      <c r="H2" s="175"/>
      <c r="I2" s="101"/>
    </row>
    <row r="3" spans="1:34" s="102" customFormat="1" hidden="1" x14ac:dyDescent="0.2">
      <c r="A3" s="173"/>
      <c r="B3" s="375"/>
      <c r="C3" s="375"/>
      <c r="D3" s="375"/>
      <c r="E3" s="375"/>
      <c r="F3" s="174"/>
      <c r="G3" s="175"/>
      <c r="H3" s="175"/>
      <c r="I3" s="101"/>
    </row>
    <row r="4" spans="1:34" s="102" customFormat="1" hidden="1" x14ac:dyDescent="0.2">
      <c r="A4" s="173"/>
      <c r="B4" s="375"/>
      <c r="C4" s="375"/>
      <c r="D4" s="375"/>
      <c r="E4" s="375"/>
      <c r="F4" s="174"/>
      <c r="G4" s="175"/>
      <c r="H4" s="175"/>
      <c r="I4" s="101"/>
    </row>
    <row r="5" spans="1:34" s="102" customFormat="1" hidden="1" x14ac:dyDescent="0.2">
      <c r="A5" s="173"/>
      <c r="B5" s="375"/>
      <c r="C5" s="375"/>
      <c r="D5" s="375"/>
      <c r="E5" s="375"/>
      <c r="F5" s="174"/>
      <c r="G5" s="175"/>
      <c r="H5" s="175"/>
      <c r="I5" s="101"/>
    </row>
    <row r="6" spans="1:34" s="102" customFormat="1" hidden="1" x14ac:dyDescent="0.2">
      <c r="A6" s="173"/>
      <c r="B6" s="375"/>
      <c r="C6" s="375"/>
      <c r="D6" s="375"/>
      <c r="E6" s="375"/>
      <c r="F6" s="174"/>
      <c r="G6" s="175"/>
      <c r="H6" s="175"/>
      <c r="I6" s="101"/>
    </row>
    <row r="7" spans="1:34" s="102" customFormat="1" hidden="1" x14ac:dyDescent="0.2">
      <c r="A7" s="173"/>
      <c r="B7" s="375"/>
      <c r="C7" s="375"/>
      <c r="D7" s="375"/>
      <c r="E7" s="375"/>
      <c r="F7" s="174"/>
      <c r="G7" s="175"/>
      <c r="H7" s="175"/>
      <c r="I7" s="101"/>
    </row>
    <row r="8" spans="1:34" s="102" customFormat="1" hidden="1" x14ac:dyDescent="0.2">
      <c r="A8" s="173"/>
      <c r="B8" s="375"/>
      <c r="C8" s="375"/>
      <c r="D8" s="375"/>
      <c r="E8" s="375"/>
      <c r="F8" s="174"/>
      <c r="G8" s="175"/>
      <c r="H8" s="175"/>
      <c r="I8" s="101"/>
    </row>
    <row r="9" spans="1:34" s="102" customFormat="1" hidden="1" x14ac:dyDescent="0.2">
      <c r="A9" s="173"/>
      <c r="B9" s="375"/>
      <c r="C9" s="375"/>
      <c r="D9" s="375"/>
      <c r="E9" s="375"/>
      <c r="F9" s="174"/>
      <c r="G9" s="175"/>
      <c r="H9" s="175"/>
      <c r="I9" s="101"/>
    </row>
    <row r="10" spans="1:34" s="102" customFormat="1" hidden="1" x14ac:dyDescent="0.2">
      <c r="A10" s="173"/>
      <c r="B10" s="375"/>
      <c r="C10" s="375"/>
      <c r="D10" s="375"/>
      <c r="E10" s="375"/>
      <c r="F10" s="174"/>
      <c r="G10" s="175"/>
      <c r="H10" s="175"/>
      <c r="I10" s="101"/>
    </row>
    <row r="11" spans="1:34" s="102" customFormat="1" hidden="1" x14ac:dyDescent="0.2">
      <c r="A11" s="173"/>
      <c r="B11" s="375"/>
      <c r="C11" s="375"/>
      <c r="D11" s="375"/>
      <c r="E11" s="375"/>
      <c r="F11" s="174"/>
      <c r="G11" s="175"/>
      <c r="H11" s="175"/>
      <c r="I11" s="101"/>
    </row>
    <row r="12" spans="1:34" s="102" customFormat="1" x14ac:dyDescent="0.2">
      <c r="A12" s="176"/>
      <c r="B12" s="177"/>
      <c r="C12" s="177"/>
      <c r="D12" s="177"/>
      <c r="E12" s="177"/>
      <c r="F12" s="178"/>
      <c r="G12" s="106" t="s">
        <v>113</v>
      </c>
      <c r="H12" s="107" t="s">
        <v>358</v>
      </c>
      <c r="I12" s="101"/>
    </row>
    <row r="13" spans="1:34" s="102" customFormat="1" ht="15" x14ac:dyDescent="0.25">
      <c r="A13" s="9" t="s">
        <v>168</v>
      </c>
      <c r="B13" s="9"/>
      <c r="C13" s="305" t="s">
        <v>6</v>
      </c>
      <c r="D13" s="305"/>
      <c r="E13" s="305"/>
      <c r="F13" s="305"/>
      <c r="G13" s="305"/>
      <c r="H13" s="40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</row>
    <row r="14" spans="1:34" s="102" customFormat="1" ht="15" x14ac:dyDescent="0.25">
      <c r="A14" s="9" t="s">
        <v>142</v>
      </c>
      <c r="B14" s="9"/>
      <c r="C14" s="305" t="s">
        <v>6</v>
      </c>
      <c r="D14" s="305"/>
      <c r="E14" s="305"/>
      <c r="F14" s="305"/>
      <c r="G14" s="305"/>
      <c r="H14" s="40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</row>
    <row r="15" spans="1:34" s="102" customFormat="1" ht="15" x14ac:dyDescent="0.25">
      <c r="A15" s="10" t="s">
        <v>114</v>
      </c>
      <c r="B15" s="10"/>
      <c r="C15" s="305" t="s">
        <v>6</v>
      </c>
      <c r="D15" s="305"/>
      <c r="E15" s="305"/>
      <c r="F15" s="305"/>
      <c r="G15" s="305"/>
      <c r="H15" s="40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</row>
    <row r="16" spans="1:34" s="102" customFormat="1" ht="15" x14ac:dyDescent="0.25">
      <c r="A16" s="10" t="s">
        <v>115</v>
      </c>
      <c r="B16" s="10"/>
      <c r="C16" s="305" t="s">
        <v>6</v>
      </c>
      <c r="D16" s="305"/>
      <c r="E16" s="305"/>
      <c r="F16" s="305"/>
      <c r="G16" s="305"/>
      <c r="H16" s="40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</row>
    <row r="17" spans="1:34" s="102" customFormat="1" ht="15" x14ac:dyDescent="0.25">
      <c r="A17" s="9" t="s">
        <v>97</v>
      </c>
      <c r="B17" s="9"/>
      <c r="C17" s="305" t="s">
        <v>6</v>
      </c>
      <c r="D17" s="305"/>
      <c r="E17" s="305"/>
      <c r="F17" s="305"/>
      <c r="G17" s="305"/>
      <c r="H17" s="40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</row>
    <row r="18" spans="1:34" s="102" customFormat="1" ht="15" x14ac:dyDescent="0.25">
      <c r="A18" s="9" t="s">
        <v>101</v>
      </c>
      <c r="B18" s="9"/>
      <c r="C18" s="305" t="s">
        <v>6</v>
      </c>
      <c r="D18" s="305"/>
      <c r="E18" s="305"/>
      <c r="F18" s="305"/>
      <c r="G18" s="305"/>
      <c r="H18" s="40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</row>
    <row r="19" spans="1:34" s="102" customFormat="1" ht="15" x14ac:dyDescent="0.25">
      <c r="A19" s="9" t="s">
        <v>116</v>
      </c>
      <c r="B19" s="9"/>
      <c r="C19" s="305" t="s">
        <v>6</v>
      </c>
      <c r="D19" s="305"/>
      <c r="E19" s="305"/>
      <c r="F19" s="305"/>
      <c r="G19" s="305"/>
      <c r="H19" s="40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</row>
    <row r="20" spans="1:34" s="102" customFormat="1" ht="15" x14ac:dyDescent="0.25">
      <c r="A20" s="9" t="s">
        <v>104</v>
      </c>
      <c r="B20" s="9"/>
      <c r="C20" s="305" t="s">
        <v>6</v>
      </c>
      <c r="D20" s="305"/>
      <c r="E20" s="305"/>
      <c r="F20" s="305"/>
      <c r="G20" s="305"/>
      <c r="H20" s="40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</row>
    <row r="21" spans="1:34" s="102" customFormat="1" ht="15" x14ac:dyDescent="0.25">
      <c r="A21" s="9" t="s">
        <v>105</v>
      </c>
      <c r="B21" s="9"/>
      <c r="C21" s="305" t="s">
        <v>6</v>
      </c>
      <c r="D21" s="305"/>
      <c r="E21" s="305"/>
      <c r="F21" s="305"/>
      <c r="G21" s="305"/>
      <c r="H21" s="40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</row>
    <row r="22" spans="1:34" s="102" customFormat="1" ht="15" x14ac:dyDescent="0.25">
      <c r="A22" s="9" t="s">
        <v>106</v>
      </c>
      <c r="B22" s="9"/>
      <c r="C22" s="305" t="s">
        <v>6</v>
      </c>
      <c r="D22" s="305"/>
      <c r="E22" s="305"/>
      <c r="F22" s="305"/>
      <c r="G22" s="305"/>
      <c r="H22" s="40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</row>
    <row r="23" spans="1:34" s="102" customFormat="1" ht="15" x14ac:dyDescent="0.25">
      <c r="A23" s="9" t="s">
        <v>102</v>
      </c>
      <c r="B23" s="9"/>
      <c r="C23" s="305" t="s">
        <v>6</v>
      </c>
      <c r="D23" s="305"/>
      <c r="E23" s="305"/>
      <c r="F23" s="305"/>
      <c r="G23" s="305"/>
      <c r="H23" s="40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</row>
    <row r="24" spans="1:34" s="102" customFormat="1" ht="15" x14ac:dyDescent="0.25">
      <c r="A24" s="9"/>
      <c r="B24" s="9"/>
      <c r="C24" s="11"/>
      <c r="D24" s="11"/>
      <c r="E24" s="11"/>
      <c r="F24" s="11"/>
      <c r="G24" s="11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</row>
    <row r="25" spans="1:34" s="102" customFormat="1" ht="18.75" x14ac:dyDescent="0.3">
      <c r="A25" s="328" t="s">
        <v>401</v>
      </c>
      <c r="B25" s="328"/>
      <c r="C25" s="328"/>
      <c r="D25" s="328"/>
      <c r="E25" s="328"/>
      <c r="F25" s="328"/>
      <c r="G25" s="328"/>
      <c r="H25" s="32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</row>
    <row r="26" spans="1:34" s="101" customFormat="1" ht="13.5" thickBot="1" x14ac:dyDescent="0.25">
      <c r="A26" s="176"/>
      <c r="B26" s="177"/>
      <c r="C26" s="177"/>
      <c r="D26" s="177"/>
      <c r="E26" s="177"/>
      <c r="F26" s="178"/>
      <c r="G26" s="180"/>
      <c r="H26" s="180" t="s">
        <v>140</v>
      </c>
    </row>
    <row r="27" spans="1:34" x14ac:dyDescent="0.2">
      <c r="A27" s="370" t="s">
        <v>243</v>
      </c>
      <c r="B27" s="372" t="s">
        <v>166</v>
      </c>
      <c r="C27" s="372"/>
      <c r="D27" s="372"/>
      <c r="E27" s="372"/>
      <c r="F27" s="373" t="s">
        <v>173</v>
      </c>
      <c r="G27" s="372" t="s">
        <v>100</v>
      </c>
      <c r="H27" s="374"/>
      <c r="AH27" s="114" t="s">
        <v>5</v>
      </c>
    </row>
    <row r="28" spans="1:34" x14ac:dyDescent="0.2">
      <c r="A28" s="371"/>
      <c r="B28" s="326"/>
      <c r="C28" s="326"/>
      <c r="D28" s="326"/>
      <c r="E28" s="326"/>
      <c r="F28" s="325"/>
      <c r="G28" s="135" t="s">
        <v>395</v>
      </c>
      <c r="H28" s="181" t="s">
        <v>402</v>
      </c>
      <c r="AH28" s="114" t="s">
        <v>5</v>
      </c>
    </row>
    <row r="29" spans="1:34" x14ac:dyDescent="0.2">
      <c r="A29" s="182">
        <v>1</v>
      </c>
      <c r="B29" s="330">
        <v>2</v>
      </c>
      <c r="C29" s="330"/>
      <c r="D29" s="330"/>
      <c r="E29" s="330"/>
      <c r="F29" s="136">
        <v>3</v>
      </c>
      <c r="G29" s="136">
        <v>4</v>
      </c>
      <c r="H29" s="183">
        <v>5</v>
      </c>
      <c r="AH29" s="114" t="s">
        <v>5</v>
      </c>
    </row>
    <row r="30" spans="1:34" x14ac:dyDescent="0.2">
      <c r="A30" s="184"/>
      <c r="B30" s="320" t="s">
        <v>359</v>
      </c>
      <c r="C30" s="320"/>
      <c r="D30" s="320"/>
      <c r="E30" s="320"/>
      <c r="F30" s="185"/>
      <c r="G30" s="186"/>
      <c r="H30" s="187"/>
    </row>
    <row r="31" spans="1:34" x14ac:dyDescent="0.2">
      <c r="A31" s="184"/>
      <c r="B31" s="322" t="s">
        <v>360</v>
      </c>
      <c r="C31" s="322"/>
      <c r="D31" s="322"/>
      <c r="E31" s="322"/>
      <c r="F31" s="134">
        <v>201</v>
      </c>
      <c r="G31" s="143">
        <f>G32+G36+G40+G41-G42+G43-G44+G45</f>
        <v>0</v>
      </c>
      <c r="H31" s="188">
        <f>H32+H36+H40+H41-H42+H43-H44+H45</f>
        <v>0</v>
      </c>
    </row>
    <row r="32" spans="1:34" x14ac:dyDescent="0.2">
      <c r="A32" s="184">
        <v>60</v>
      </c>
      <c r="B32" s="321" t="s">
        <v>403</v>
      </c>
      <c r="C32" s="321"/>
      <c r="D32" s="321"/>
      <c r="E32" s="321"/>
      <c r="F32" s="134">
        <v>202</v>
      </c>
      <c r="G32" s="146">
        <f>SUM(G33:G35)</f>
        <v>0</v>
      </c>
      <c r="H32" s="189">
        <f>SUM(H33:H35)</f>
        <v>0</v>
      </c>
    </row>
    <row r="33" spans="1:8" x14ac:dyDescent="0.2">
      <c r="A33" s="184">
        <v>600</v>
      </c>
      <c r="B33" s="323" t="s">
        <v>423</v>
      </c>
      <c r="C33" s="323"/>
      <c r="D33" s="323"/>
      <c r="E33" s="323"/>
      <c r="F33" s="134">
        <v>203</v>
      </c>
      <c r="G33" s="145"/>
      <c r="H33" s="190"/>
    </row>
    <row r="34" spans="1:8" x14ac:dyDescent="0.2">
      <c r="A34" s="184">
        <v>601</v>
      </c>
      <c r="B34" s="323" t="s">
        <v>452</v>
      </c>
      <c r="C34" s="323"/>
      <c r="D34" s="323"/>
      <c r="E34" s="323"/>
      <c r="F34" s="134">
        <v>204</v>
      </c>
      <c r="G34" s="145"/>
      <c r="H34" s="190"/>
    </row>
    <row r="35" spans="1:8" x14ac:dyDescent="0.2">
      <c r="A35" s="184">
        <v>602</v>
      </c>
      <c r="B35" s="323" t="s">
        <v>453</v>
      </c>
      <c r="C35" s="323"/>
      <c r="D35" s="323"/>
      <c r="E35" s="323"/>
      <c r="F35" s="134">
        <v>205</v>
      </c>
      <c r="G35" s="145"/>
      <c r="H35" s="190"/>
    </row>
    <row r="36" spans="1:8" x14ac:dyDescent="0.2">
      <c r="A36" s="184">
        <v>61</v>
      </c>
      <c r="B36" s="321" t="s">
        <v>437</v>
      </c>
      <c r="C36" s="321"/>
      <c r="D36" s="321"/>
      <c r="E36" s="321"/>
      <c r="F36" s="134">
        <v>206</v>
      </c>
      <c r="G36" s="146">
        <f>SUM(G37:G39)</f>
        <v>0</v>
      </c>
      <c r="H36" s="189">
        <f>SUM(H37:H39)</f>
        <v>0</v>
      </c>
    </row>
    <row r="37" spans="1:8" x14ac:dyDescent="0.2">
      <c r="A37" s="184">
        <v>610</v>
      </c>
      <c r="B37" s="323" t="s">
        <v>438</v>
      </c>
      <c r="C37" s="323"/>
      <c r="D37" s="323"/>
      <c r="E37" s="323"/>
      <c r="F37" s="134">
        <v>207</v>
      </c>
      <c r="G37" s="145"/>
      <c r="H37" s="190"/>
    </row>
    <row r="38" spans="1:8" x14ac:dyDescent="0.2">
      <c r="A38" s="191">
        <v>611</v>
      </c>
      <c r="B38" s="323" t="s">
        <v>454</v>
      </c>
      <c r="C38" s="323"/>
      <c r="D38" s="323"/>
      <c r="E38" s="323"/>
      <c r="F38" s="134">
        <v>208</v>
      </c>
      <c r="G38" s="145"/>
      <c r="H38" s="190"/>
    </row>
    <row r="39" spans="1:8" x14ac:dyDescent="0.2">
      <c r="A39" s="184">
        <v>612</v>
      </c>
      <c r="B39" s="323" t="s">
        <v>455</v>
      </c>
      <c r="C39" s="323"/>
      <c r="D39" s="323"/>
      <c r="E39" s="323"/>
      <c r="F39" s="134">
        <v>209</v>
      </c>
      <c r="G39" s="145"/>
      <c r="H39" s="190"/>
    </row>
    <row r="40" spans="1:8" x14ac:dyDescent="0.2">
      <c r="A40" s="191">
        <v>62</v>
      </c>
      <c r="B40" s="321" t="s">
        <v>456</v>
      </c>
      <c r="C40" s="321"/>
      <c r="D40" s="321"/>
      <c r="E40" s="321"/>
      <c r="F40" s="134">
        <v>210</v>
      </c>
      <c r="G40" s="145"/>
      <c r="H40" s="190"/>
    </row>
    <row r="41" spans="1:8" x14ac:dyDescent="0.2">
      <c r="A41" s="184">
        <v>630</v>
      </c>
      <c r="B41" s="321" t="s">
        <v>439</v>
      </c>
      <c r="C41" s="321"/>
      <c r="D41" s="321"/>
      <c r="E41" s="321"/>
      <c r="F41" s="134">
        <v>211</v>
      </c>
      <c r="G41" s="145"/>
      <c r="H41" s="190"/>
    </row>
    <row r="42" spans="1:8" x14ac:dyDescent="0.2">
      <c r="A42" s="184">
        <v>631</v>
      </c>
      <c r="B42" s="321" t="s">
        <v>440</v>
      </c>
      <c r="C42" s="321"/>
      <c r="D42" s="321"/>
      <c r="E42" s="321"/>
      <c r="F42" s="134">
        <v>212</v>
      </c>
      <c r="G42" s="145"/>
      <c r="H42" s="190"/>
    </row>
    <row r="43" spans="1:8" ht="24" customHeight="1" x14ac:dyDescent="0.2">
      <c r="A43" s="184" t="s">
        <v>371</v>
      </c>
      <c r="B43" s="321" t="s">
        <v>457</v>
      </c>
      <c r="C43" s="321"/>
      <c r="D43" s="321"/>
      <c r="E43" s="321"/>
      <c r="F43" s="134">
        <v>213</v>
      </c>
      <c r="G43" s="145"/>
      <c r="H43" s="190"/>
    </row>
    <row r="44" spans="1:8" ht="23.25" customHeight="1" x14ac:dyDescent="0.2">
      <c r="A44" s="184" t="s">
        <v>372</v>
      </c>
      <c r="B44" s="321" t="s">
        <v>458</v>
      </c>
      <c r="C44" s="321"/>
      <c r="D44" s="321"/>
      <c r="E44" s="321"/>
      <c r="F44" s="134">
        <v>214</v>
      </c>
      <c r="G44" s="145"/>
      <c r="H44" s="190"/>
    </row>
    <row r="45" spans="1:8" x14ac:dyDescent="0.2">
      <c r="A45" s="184" t="s">
        <v>377</v>
      </c>
      <c r="B45" s="321" t="s">
        <v>404</v>
      </c>
      <c r="C45" s="321"/>
      <c r="D45" s="321"/>
      <c r="E45" s="321"/>
      <c r="F45" s="134">
        <v>215</v>
      </c>
      <c r="G45" s="145"/>
      <c r="H45" s="190"/>
    </row>
    <row r="46" spans="1:8" x14ac:dyDescent="0.2">
      <c r="A46" s="184"/>
      <c r="B46" s="322" t="s">
        <v>361</v>
      </c>
      <c r="C46" s="322"/>
      <c r="D46" s="322"/>
      <c r="E46" s="322"/>
      <c r="F46" s="134">
        <v>216</v>
      </c>
      <c r="G46" s="143">
        <f>SUM(G47:G49,G52,G53,G56,G57,G58)</f>
        <v>0</v>
      </c>
      <c r="H46" s="188">
        <f>SUM(H47:H49,H52,H53,H56,H57,H58)</f>
        <v>0</v>
      </c>
    </row>
    <row r="47" spans="1:8" x14ac:dyDescent="0.2">
      <c r="A47" s="184" t="s">
        <v>378</v>
      </c>
      <c r="B47" s="321" t="s">
        <v>390</v>
      </c>
      <c r="C47" s="321"/>
      <c r="D47" s="321"/>
      <c r="E47" s="321"/>
      <c r="F47" s="134">
        <v>217</v>
      </c>
      <c r="G47" s="145"/>
      <c r="H47" s="190"/>
    </row>
    <row r="48" spans="1:8" x14ac:dyDescent="0.2">
      <c r="A48" s="184" t="s">
        <v>379</v>
      </c>
      <c r="B48" s="321" t="s">
        <v>459</v>
      </c>
      <c r="C48" s="321"/>
      <c r="D48" s="321"/>
      <c r="E48" s="321"/>
      <c r="F48" s="134">
        <v>218</v>
      </c>
      <c r="G48" s="145"/>
      <c r="H48" s="190"/>
    </row>
    <row r="49" spans="1:8" x14ac:dyDescent="0.2">
      <c r="A49" s="184">
        <v>52</v>
      </c>
      <c r="B49" s="321" t="s">
        <v>460</v>
      </c>
      <c r="C49" s="321"/>
      <c r="D49" s="321"/>
      <c r="E49" s="321"/>
      <c r="F49" s="134">
        <v>219</v>
      </c>
      <c r="G49" s="146">
        <f>G50+G51</f>
        <v>0</v>
      </c>
      <c r="H49" s="189">
        <f>H50+H51</f>
        <v>0</v>
      </c>
    </row>
    <row r="50" spans="1:8" x14ac:dyDescent="0.2">
      <c r="A50" s="184" t="s">
        <v>373</v>
      </c>
      <c r="B50" s="323" t="s">
        <v>461</v>
      </c>
      <c r="C50" s="323"/>
      <c r="D50" s="323"/>
      <c r="E50" s="323"/>
      <c r="F50" s="134">
        <v>220</v>
      </c>
      <c r="G50" s="145"/>
      <c r="H50" s="190"/>
    </row>
    <row r="51" spans="1:8" x14ac:dyDescent="0.2">
      <c r="A51" s="184" t="s">
        <v>374</v>
      </c>
      <c r="B51" s="323" t="s">
        <v>441</v>
      </c>
      <c r="C51" s="323"/>
      <c r="D51" s="323"/>
      <c r="E51" s="323"/>
      <c r="F51" s="134">
        <v>221</v>
      </c>
      <c r="G51" s="145"/>
      <c r="H51" s="190"/>
    </row>
    <row r="52" spans="1:8" x14ac:dyDescent="0.2">
      <c r="A52" s="184" t="s">
        <v>380</v>
      </c>
      <c r="B52" s="321" t="s">
        <v>462</v>
      </c>
      <c r="C52" s="321"/>
      <c r="D52" s="321"/>
      <c r="E52" s="321"/>
      <c r="F52" s="134">
        <v>222</v>
      </c>
      <c r="G52" s="145"/>
      <c r="H52" s="190"/>
    </row>
    <row r="53" spans="1:8" x14ac:dyDescent="0.2">
      <c r="A53" s="184">
        <v>54</v>
      </c>
      <c r="B53" s="321" t="s">
        <v>463</v>
      </c>
      <c r="C53" s="321"/>
      <c r="D53" s="321"/>
      <c r="E53" s="321"/>
      <c r="F53" s="134">
        <v>223</v>
      </c>
      <c r="G53" s="146">
        <f>G54+G55</f>
        <v>0</v>
      </c>
      <c r="H53" s="189">
        <f>H54+H55</f>
        <v>0</v>
      </c>
    </row>
    <row r="54" spans="1:8" x14ac:dyDescent="0.2">
      <c r="A54" s="184">
        <v>540</v>
      </c>
      <c r="B54" s="323" t="s">
        <v>464</v>
      </c>
      <c r="C54" s="323"/>
      <c r="D54" s="323"/>
      <c r="E54" s="323"/>
      <c r="F54" s="134">
        <v>224</v>
      </c>
      <c r="G54" s="145"/>
      <c r="H54" s="190"/>
    </row>
    <row r="55" spans="1:8" x14ac:dyDescent="0.2">
      <c r="A55" s="184" t="s">
        <v>381</v>
      </c>
      <c r="B55" s="323" t="s">
        <v>465</v>
      </c>
      <c r="C55" s="323"/>
      <c r="D55" s="323"/>
      <c r="E55" s="323"/>
      <c r="F55" s="134">
        <v>225</v>
      </c>
      <c r="G55" s="145"/>
      <c r="H55" s="190"/>
    </row>
    <row r="56" spans="1:8" ht="22.5" x14ac:dyDescent="0.2">
      <c r="A56" s="191" t="s">
        <v>389</v>
      </c>
      <c r="B56" s="321" t="s">
        <v>466</v>
      </c>
      <c r="C56" s="321"/>
      <c r="D56" s="321"/>
      <c r="E56" s="321"/>
      <c r="F56" s="134">
        <v>226</v>
      </c>
      <c r="G56" s="145"/>
      <c r="H56" s="190"/>
    </row>
    <row r="57" spans="1:8" x14ac:dyDescent="0.2">
      <c r="A57" s="184">
        <v>555</v>
      </c>
      <c r="B57" s="321" t="s">
        <v>467</v>
      </c>
      <c r="C57" s="321"/>
      <c r="D57" s="321"/>
      <c r="E57" s="321"/>
      <c r="F57" s="134">
        <v>227</v>
      </c>
      <c r="G57" s="145"/>
      <c r="H57" s="190"/>
    </row>
    <row r="58" spans="1:8" x14ac:dyDescent="0.2">
      <c r="A58" s="184">
        <v>556</v>
      </c>
      <c r="B58" s="321" t="s">
        <v>468</v>
      </c>
      <c r="C58" s="321"/>
      <c r="D58" s="321"/>
      <c r="E58" s="321"/>
      <c r="F58" s="134">
        <v>228</v>
      </c>
      <c r="G58" s="145"/>
      <c r="H58" s="190"/>
    </row>
    <row r="59" spans="1:8" x14ac:dyDescent="0.2">
      <c r="A59" s="184"/>
      <c r="B59" s="320" t="s">
        <v>348</v>
      </c>
      <c r="C59" s="320"/>
      <c r="D59" s="320"/>
      <c r="E59" s="320"/>
      <c r="F59" s="134">
        <v>229</v>
      </c>
      <c r="G59" s="143">
        <f>IF(G31-G46&lt;0,0,G31-G46)</f>
        <v>0</v>
      </c>
      <c r="H59" s="188">
        <f>IF(H31-H46&lt;0,0,H31-H46)</f>
        <v>0</v>
      </c>
    </row>
    <row r="60" spans="1:8" x14ac:dyDescent="0.2">
      <c r="A60" s="184"/>
      <c r="B60" s="320" t="s">
        <v>350</v>
      </c>
      <c r="C60" s="320"/>
      <c r="D60" s="320"/>
      <c r="E60" s="320"/>
      <c r="F60" s="134">
        <v>230</v>
      </c>
      <c r="G60" s="143">
        <f>IF(G46-G31&lt;0,0,G46-G31)</f>
        <v>0</v>
      </c>
      <c r="H60" s="188">
        <f>IF(H46-H31&lt;0,0,H46-H31)</f>
        <v>0</v>
      </c>
    </row>
    <row r="61" spans="1:8" x14ac:dyDescent="0.2">
      <c r="A61" s="192"/>
      <c r="B61" s="320" t="s">
        <v>362</v>
      </c>
      <c r="C61" s="320"/>
      <c r="D61" s="320"/>
      <c r="E61" s="320"/>
      <c r="F61" s="134"/>
      <c r="G61" s="146"/>
      <c r="H61" s="189"/>
    </row>
    <row r="62" spans="1:8" x14ac:dyDescent="0.2">
      <c r="A62" s="184">
        <v>66</v>
      </c>
      <c r="B62" s="322" t="s">
        <v>382</v>
      </c>
      <c r="C62" s="322"/>
      <c r="D62" s="322"/>
      <c r="E62" s="322"/>
      <c r="F62" s="134">
        <v>231</v>
      </c>
      <c r="G62" s="143">
        <f>SUM(G63:G68)</f>
        <v>0</v>
      </c>
      <c r="H62" s="188">
        <f>SUM(H63:H68)</f>
        <v>0</v>
      </c>
    </row>
    <row r="63" spans="1:8" x14ac:dyDescent="0.2">
      <c r="A63" s="184">
        <v>660</v>
      </c>
      <c r="B63" s="321" t="s">
        <v>424</v>
      </c>
      <c r="C63" s="321"/>
      <c r="D63" s="321"/>
      <c r="E63" s="321"/>
      <c r="F63" s="134">
        <v>232</v>
      </c>
      <c r="G63" s="145"/>
      <c r="H63" s="190"/>
    </row>
    <row r="64" spans="1:8" x14ac:dyDescent="0.2">
      <c r="A64" s="184">
        <v>661</v>
      </c>
      <c r="B64" s="321" t="s">
        <v>405</v>
      </c>
      <c r="C64" s="321"/>
      <c r="D64" s="321"/>
      <c r="E64" s="321"/>
      <c r="F64" s="134">
        <v>233</v>
      </c>
      <c r="G64" s="145"/>
      <c r="H64" s="190"/>
    </row>
    <row r="65" spans="1:8" x14ac:dyDescent="0.2">
      <c r="A65" s="184">
        <v>662</v>
      </c>
      <c r="B65" s="321" t="s">
        <v>396</v>
      </c>
      <c r="C65" s="321"/>
      <c r="D65" s="321"/>
      <c r="E65" s="321"/>
      <c r="F65" s="134">
        <v>234</v>
      </c>
      <c r="G65" s="145"/>
      <c r="H65" s="190"/>
    </row>
    <row r="66" spans="1:8" x14ac:dyDescent="0.2">
      <c r="A66" s="184">
        <v>663</v>
      </c>
      <c r="B66" s="321" t="s">
        <v>406</v>
      </c>
      <c r="C66" s="321"/>
      <c r="D66" s="321"/>
      <c r="E66" s="321"/>
      <c r="F66" s="134">
        <v>235</v>
      </c>
      <c r="G66" s="145"/>
      <c r="H66" s="190"/>
    </row>
    <row r="67" spans="1:8" x14ac:dyDescent="0.2">
      <c r="A67" s="184">
        <v>664</v>
      </c>
      <c r="B67" s="321" t="s">
        <v>469</v>
      </c>
      <c r="C67" s="321"/>
      <c r="D67" s="321"/>
      <c r="E67" s="321"/>
      <c r="F67" s="134">
        <v>236</v>
      </c>
      <c r="G67" s="145"/>
      <c r="H67" s="190"/>
    </row>
    <row r="68" spans="1:8" x14ac:dyDescent="0.2">
      <c r="A68" s="184">
        <v>669</v>
      </c>
      <c r="B68" s="321" t="s">
        <v>407</v>
      </c>
      <c r="C68" s="321"/>
      <c r="D68" s="321"/>
      <c r="E68" s="321"/>
      <c r="F68" s="134">
        <v>237</v>
      </c>
      <c r="G68" s="145"/>
      <c r="H68" s="190"/>
    </row>
    <row r="69" spans="1:8" x14ac:dyDescent="0.2">
      <c r="A69" s="184">
        <v>56</v>
      </c>
      <c r="B69" s="322" t="s">
        <v>383</v>
      </c>
      <c r="C69" s="322"/>
      <c r="D69" s="322"/>
      <c r="E69" s="322"/>
      <c r="F69" s="134">
        <v>238</v>
      </c>
      <c r="G69" s="143">
        <f>SUM(G70:G74)</f>
        <v>0</v>
      </c>
      <c r="H69" s="188">
        <f>SUM(H70:H74)</f>
        <v>0</v>
      </c>
    </row>
    <row r="70" spans="1:8" x14ac:dyDescent="0.2">
      <c r="A70" s="184">
        <v>560</v>
      </c>
      <c r="B70" s="321" t="s">
        <v>425</v>
      </c>
      <c r="C70" s="321"/>
      <c r="D70" s="321"/>
      <c r="E70" s="321"/>
      <c r="F70" s="134">
        <v>239</v>
      </c>
      <c r="G70" s="145"/>
      <c r="H70" s="190"/>
    </row>
    <row r="71" spans="1:8" x14ac:dyDescent="0.2">
      <c r="A71" s="191">
        <v>561</v>
      </c>
      <c r="B71" s="321" t="s">
        <v>408</v>
      </c>
      <c r="C71" s="321"/>
      <c r="D71" s="321"/>
      <c r="E71" s="321"/>
      <c r="F71" s="134">
        <v>240</v>
      </c>
      <c r="G71" s="153"/>
      <c r="H71" s="193"/>
    </row>
    <row r="72" spans="1:8" x14ac:dyDescent="0.2">
      <c r="A72" s="184">
        <v>562</v>
      </c>
      <c r="B72" s="321" t="s">
        <v>397</v>
      </c>
      <c r="C72" s="321"/>
      <c r="D72" s="321"/>
      <c r="E72" s="321"/>
      <c r="F72" s="134">
        <v>241</v>
      </c>
      <c r="G72" s="145"/>
      <c r="H72" s="190"/>
    </row>
    <row r="73" spans="1:8" x14ac:dyDescent="0.2">
      <c r="A73" s="184">
        <v>563</v>
      </c>
      <c r="B73" s="321" t="s">
        <v>409</v>
      </c>
      <c r="C73" s="321"/>
      <c r="D73" s="321"/>
      <c r="E73" s="321"/>
      <c r="F73" s="134">
        <v>242</v>
      </c>
      <c r="G73" s="145"/>
      <c r="H73" s="190"/>
    </row>
    <row r="74" spans="1:8" x14ac:dyDescent="0.2">
      <c r="A74" s="184">
        <v>564</v>
      </c>
      <c r="B74" s="321" t="s">
        <v>410</v>
      </c>
      <c r="C74" s="321"/>
      <c r="D74" s="321"/>
      <c r="E74" s="321"/>
      <c r="F74" s="134">
        <v>243</v>
      </c>
      <c r="G74" s="145"/>
      <c r="H74" s="190"/>
    </row>
    <row r="75" spans="1:8" x14ac:dyDescent="0.2">
      <c r="A75" s="184"/>
      <c r="B75" s="320" t="s">
        <v>349</v>
      </c>
      <c r="C75" s="320"/>
      <c r="D75" s="320"/>
      <c r="E75" s="320"/>
      <c r="F75" s="134">
        <v>244</v>
      </c>
      <c r="G75" s="143">
        <f>IF(G59-G60+G62-G69&lt;0,0,G59-G60+G62-G69)</f>
        <v>0</v>
      </c>
      <c r="H75" s="188">
        <f>IF(H59-H60+H62-H69&lt;0,0,H59-H60+H62-H69)</f>
        <v>0</v>
      </c>
    </row>
    <row r="76" spans="1:8" x14ac:dyDescent="0.2">
      <c r="A76" s="184"/>
      <c r="B76" s="320" t="s">
        <v>351</v>
      </c>
      <c r="C76" s="320"/>
      <c r="D76" s="320"/>
      <c r="E76" s="320"/>
      <c r="F76" s="134">
        <v>245</v>
      </c>
      <c r="G76" s="143">
        <f>IF(G60-G59+G69-G62&lt;0,0,G60-G59+G69-G62)</f>
        <v>0</v>
      </c>
      <c r="H76" s="188">
        <f>IF(H60-H59+H69-H62&lt;0,0,H60-H59+H69-H62)</f>
        <v>0</v>
      </c>
    </row>
    <row r="77" spans="1:8" x14ac:dyDescent="0.2">
      <c r="A77" s="191"/>
      <c r="B77" s="320" t="s">
        <v>363</v>
      </c>
      <c r="C77" s="320"/>
      <c r="D77" s="320"/>
      <c r="E77" s="320"/>
      <c r="F77" s="134"/>
      <c r="G77" s="146"/>
      <c r="H77" s="189"/>
    </row>
    <row r="78" spans="1:8" x14ac:dyDescent="0.2">
      <c r="A78" s="191">
        <v>67</v>
      </c>
      <c r="B78" s="322" t="s">
        <v>384</v>
      </c>
      <c r="C78" s="322"/>
      <c r="D78" s="322"/>
      <c r="E78" s="322"/>
      <c r="F78" s="134">
        <v>246</v>
      </c>
      <c r="G78" s="143">
        <f>SUM(G79:G88)</f>
        <v>0</v>
      </c>
      <c r="H78" s="188">
        <f>SUM(H79:H88)</f>
        <v>0</v>
      </c>
    </row>
    <row r="79" spans="1:8" x14ac:dyDescent="0.2">
      <c r="A79" s="184">
        <v>670</v>
      </c>
      <c r="B79" s="321" t="s">
        <v>426</v>
      </c>
      <c r="C79" s="321"/>
      <c r="D79" s="321"/>
      <c r="E79" s="321"/>
      <c r="F79" s="134">
        <v>247</v>
      </c>
      <c r="G79" s="145"/>
      <c r="H79" s="190"/>
    </row>
    <row r="80" spans="1:8" x14ac:dyDescent="0.2">
      <c r="A80" s="184">
        <v>671</v>
      </c>
      <c r="B80" s="321" t="s">
        <v>427</v>
      </c>
      <c r="C80" s="321"/>
      <c r="D80" s="321"/>
      <c r="E80" s="321"/>
      <c r="F80" s="134">
        <v>248</v>
      </c>
      <c r="G80" s="145"/>
      <c r="H80" s="190"/>
    </row>
    <row r="81" spans="1:8" x14ac:dyDescent="0.2">
      <c r="A81" s="184">
        <v>672</v>
      </c>
      <c r="B81" s="321" t="s">
        <v>470</v>
      </c>
      <c r="C81" s="321"/>
      <c r="D81" s="321"/>
      <c r="E81" s="321"/>
      <c r="F81" s="134">
        <v>249</v>
      </c>
      <c r="G81" s="145"/>
      <c r="H81" s="190"/>
    </row>
    <row r="82" spans="1:8" x14ac:dyDescent="0.2">
      <c r="A82" s="184">
        <v>673</v>
      </c>
      <c r="B82" s="321" t="s">
        <v>428</v>
      </c>
      <c r="C82" s="321"/>
      <c r="D82" s="321"/>
      <c r="E82" s="321"/>
      <c r="F82" s="134">
        <v>250</v>
      </c>
      <c r="G82" s="145"/>
      <c r="H82" s="190"/>
    </row>
    <row r="83" spans="1:8" x14ac:dyDescent="0.2">
      <c r="A83" s="184">
        <v>674</v>
      </c>
      <c r="B83" s="321" t="s">
        <v>471</v>
      </c>
      <c r="C83" s="321"/>
      <c r="D83" s="321"/>
      <c r="E83" s="321"/>
      <c r="F83" s="134">
        <v>251</v>
      </c>
      <c r="G83" s="145"/>
      <c r="H83" s="190"/>
    </row>
    <row r="84" spans="1:8" x14ac:dyDescent="0.2">
      <c r="A84" s="184">
        <v>675</v>
      </c>
      <c r="B84" s="321" t="s">
        <v>429</v>
      </c>
      <c r="C84" s="321"/>
      <c r="D84" s="321"/>
      <c r="E84" s="321"/>
      <c r="F84" s="134">
        <v>252</v>
      </c>
      <c r="G84" s="145"/>
      <c r="H84" s="190"/>
    </row>
    <row r="85" spans="1:8" x14ac:dyDescent="0.2">
      <c r="A85" s="184">
        <v>676</v>
      </c>
      <c r="B85" s="321" t="s">
        <v>472</v>
      </c>
      <c r="C85" s="321"/>
      <c r="D85" s="321"/>
      <c r="E85" s="321"/>
      <c r="F85" s="134">
        <v>253</v>
      </c>
      <c r="G85" s="145"/>
      <c r="H85" s="190"/>
    </row>
    <row r="86" spans="1:8" x14ac:dyDescent="0.2">
      <c r="A86" s="184">
        <v>677</v>
      </c>
      <c r="B86" s="321" t="s">
        <v>394</v>
      </c>
      <c r="C86" s="321"/>
      <c r="D86" s="321"/>
      <c r="E86" s="321"/>
      <c r="F86" s="134">
        <v>254</v>
      </c>
      <c r="G86" s="145"/>
      <c r="H86" s="190"/>
    </row>
    <row r="87" spans="1:8" ht="24" customHeight="1" x14ac:dyDescent="0.2">
      <c r="A87" s="184">
        <v>678</v>
      </c>
      <c r="B87" s="321" t="s">
        <v>473</v>
      </c>
      <c r="C87" s="321"/>
      <c r="D87" s="321"/>
      <c r="E87" s="321"/>
      <c r="F87" s="134">
        <v>255</v>
      </c>
      <c r="G87" s="145"/>
      <c r="H87" s="190"/>
    </row>
    <row r="88" spans="1:8" ht="20.25" customHeight="1" x14ac:dyDescent="0.2">
      <c r="A88" s="184">
        <v>679</v>
      </c>
      <c r="B88" s="321" t="s">
        <v>474</v>
      </c>
      <c r="C88" s="321"/>
      <c r="D88" s="321"/>
      <c r="E88" s="321"/>
      <c r="F88" s="134">
        <v>256</v>
      </c>
      <c r="G88" s="145"/>
      <c r="H88" s="190"/>
    </row>
    <row r="89" spans="1:8" x14ac:dyDescent="0.2">
      <c r="A89" s="191">
        <v>57</v>
      </c>
      <c r="B89" s="322" t="s">
        <v>385</v>
      </c>
      <c r="C89" s="322"/>
      <c r="D89" s="322"/>
      <c r="E89" s="322"/>
      <c r="F89" s="134">
        <v>257</v>
      </c>
      <c r="G89" s="194">
        <f>SUM(G90:G99)</f>
        <v>0</v>
      </c>
      <c r="H89" s="195">
        <f>SUM(H90:H99)</f>
        <v>0</v>
      </c>
    </row>
    <row r="90" spans="1:8" ht="19.5" customHeight="1" x14ac:dyDescent="0.2">
      <c r="A90" s="191">
        <v>570</v>
      </c>
      <c r="B90" s="321" t="s">
        <v>430</v>
      </c>
      <c r="C90" s="321"/>
      <c r="D90" s="321"/>
      <c r="E90" s="321"/>
      <c r="F90" s="134">
        <v>258</v>
      </c>
      <c r="G90" s="153"/>
      <c r="H90" s="193"/>
    </row>
    <row r="91" spans="1:8" x14ac:dyDescent="0.2">
      <c r="A91" s="191">
        <v>571</v>
      </c>
      <c r="B91" s="321" t="s">
        <v>431</v>
      </c>
      <c r="C91" s="321"/>
      <c r="D91" s="321"/>
      <c r="E91" s="321"/>
      <c r="F91" s="134">
        <v>259</v>
      </c>
      <c r="G91" s="153"/>
      <c r="H91" s="193"/>
    </row>
    <row r="92" spans="1:8" x14ac:dyDescent="0.2">
      <c r="A92" s="191">
        <v>572</v>
      </c>
      <c r="B92" s="321" t="s">
        <v>475</v>
      </c>
      <c r="C92" s="321"/>
      <c r="D92" s="321"/>
      <c r="E92" s="321"/>
      <c r="F92" s="134">
        <v>260</v>
      </c>
      <c r="G92" s="153"/>
      <c r="H92" s="193"/>
    </row>
    <row r="93" spans="1:8" x14ac:dyDescent="0.2">
      <c r="A93" s="191">
        <v>573</v>
      </c>
      <c r="B93" s="321" t="s">
        <v>432</v>
      </c>
      <c r="C93" s="321"/>
      <c r="D93" s="321"/>
      <c r="E93" s="321"/>
      <c r="F93" s="134">
        <v>261</v>
      </c>
      <c r="G93" s="153"/>
      <c r="H93" s="193"/>
    </row>
    <row r="94" spans="1:8" x14ac:dyDescent="0.2">
      <c r="A94" s="191">
        <v>574</v>
      </c>
      <c r="B94" s="321" t="s">
        <v>476</v>
      </c>
      <c r="C94" s="321"/>
      <c r="D94" s="321"/>
      <c r="E94" s="321"/>
      <c r="F94" s="134">
        <v>262</v>
      </c>
      <c r="G94" s="153"/>
      <c r="H94" s="193"/>
    </row>
    <row r="95" spans="1:8" x14ac:dyDescent="0.2">
      <c r="A95" s="191">
        <v>575</v>
      </c>
      <c r="B95" s="321" t="s">
        <v>433</v>
      </c>
      <c r="C95" s="321"/>
      <c r="D95" s="321"/>
      <c r="E95" s="321"/>
      <c r="F95" s="134">
        <v>263</v>
      </c>
      <c r="G95" s="153"/>
      <c r="H95" s="193"/>
    </row>
    <row r="96" spans="1:8" x14ac:dyDescent="0.2">
      <c r="A96" s="191">
        <v>576</v>
      </c>
      <c r="B96" s="321" t="s">
        <v>442</v>
      </c>
      <c r="C96" s="321"/>
      <c r="D96" s="321"/>
      <c r="E96" s="321"/>
      <c r="F96" s="134">
        <v>264</v>
      </c>
      <c r="G96" s="153"/>
      <c r="H96" s="193"/>
    </row>
    <row r="97" spans="1:8" x14ac:dyDescent="0.2">
      <c r="A97" s="191">
        <v>577</v>
      </c>
      <c r="B97" s="321" t="s">
        <v>477</v>
      </c>
      <c r="C97" s="321"/>
      <c r="D97" s="321"/>
      <c r="E97" s="321"/>
      <c r="F97" s="134">
        <v>265</v>
      </c>
      <c r="G97" s="153"/>
      <c r="H97" s="193"/>
    </row>
    <row r="98" spans="1:8" x14ac:dyDescent="0.2">
      <c r="A98" s="191">
        <v>578</v>
      </c>
      <c r="B98" s="321" t="s">
        <v>411</v>
      </c>
      <c r="C98" s="321"/>
      <c r="D98" s="321"/>
      <c r="E98" s="321"/>
      <c r="F98" s="134">
        <v>266</v>
      </c>
      <c r="G98" s="153"/>
      <c r="H98" s="193"/>
    </row>
    <row r="99" spans="1:8" x14ac:dyDescent="0.2">
      <c r="A99" s="191">
        <v>579</v>
      </c>
      <c r="B99" s="369" t="s">
        <v>412</v>
      </c>
      <c r="C99" s="369"/>
      <c r="D99" s="369"/>
      <c r="E99" s="369"/>
      <c r="F99" s="134">
        <v>267</v>
      </c>
      <c r="G99" s="153"/>
      <c r="H99" s="193"/>
    </row>
    <row r="100" spans="1:8" x14ac:dyDescent="0.2">
      <c r="A100" s="191"/>
      <c r="B100" s="320" t="s">
        <v>364</v>
      </c>
      <c r="C100" s="320"/>
      <c r="D100" s="320"/>
      <c r="E100" s="320"/>
      <c r="F100" s="134">
        <v>268</v>
      </c>
      <c r="G100" s="194">
        <f>IF(G78-G89&lt;0,0,G78-G89)</f>
        <v>0</v>
      </c>
      <c r="H100" s="195">
        <f>IF(H78-H89&lt;0,0,H78-H89)</f>
        <v>0</v>
      </c>
    </row>
    <row r="101" spans="1:8" x14ac:dyDescent="0.2">
      <c r="A101" s="191"/>
      <c r="B101" s="320" t="s">
        <v>365</v>
      </c>
      <c r="C101" s="320"/>
      <c r="D101" s="320"/>
      <c r="E101" s="320"/>
      <c r="F101" s="134">
        <v>269</v>
      </c>
      <c r="G101" s="194">
        <f>IF(G89-G78&lt;0,0,G89-G78)</f>
        <v>0</v>
      </c>
      <c r="H101" s="195">
        <f>IF(H89-H78&lt;0,0,H89-H78)</f>
        <v>0</v>
      </c>
    </row>
    <row r="102" spans="1:8" x14ac:dyDescent="0.2">
      <c r="A102" s="191"/>
      <c r="B102" s="320" t="s">
        <v>366</v>
      </c>
      <c r="C102" s="320"/>
      <c r="D102" s="320"/>
      <c r="E102" s="320"/>
      <c r="F102" s="134"/>
      <c r="G102" s="196"/>
      <c r="H102" s="197"/>
    </row>
    <row r="103" spans="1:8" x14ac:dyDescent="0.2">
      <c r="A103" s="191">
        <v>68</v>
      </c>
      <c r="B103" s="322" t="s">
        <v>386</v>
      </c>
      <c r="C103" s="322"/>
      <c r="D103" s="322"/>
      <c r="E103" s="322"/>
      <c r="F103" s="134">
        <v>270</v>
      </c>
      <c r="G103" s="194">
        <f>SUM(G104:G112)</f>
        <v>0</v>
      </c>
      <c r="H103" s="195">
        <f>SUM(H104:H112)</f>
        <v>0</v>
      </c>
    </row>
    <row r="104" spans="1:8" x14ac:dyDescent="0.2">
      <c r="A104" s="191">
        <v>680</v>
      </c>
      <c r="B104" s="321" t="s">
        <v>413</v>
      </c>
      <c r="C104" s="321"/>
      <c r="D104" s="321"/>
      <c r="E104" s="321"/>
      <c r="F104" s="134">
        <v>271</v>
      </c>
      <c r="G104" s="153"/>
      <c r="H104" s="193"/>
    </row>
    <row r="105" spans="1:8" x14ac:dyDescent="0.2">
      <c r="A105" s="191">
        <v>681</v>
      </c>
      <c r="B105" s="321" t="s">
        <v>414</v>
      </c>
      <c r="C105" s="321"/>
      <c r="D105" s="321"/>
      <c r="E105" s="321"/>
      <c r="F105" s="134">
        <v>272</v>
      </c>
      <c r="G105" s="153"/>
      <c r="H105" s="193"/>
    </row>
    <row r="106" spans="1:8" ht="23.25" customHeight="1" x14ac:dyDescent="0.2">
      <c r="A106" s="191">
        <v>682</v>
      </c>
      <c r="B106" s="321" t="s">
        <v>443</v>
      </c>
      <c r="C106" s="321"/>
      <c r="D106" s="321"/>
      <c r="E106" s="321"/>
      <c r="F106" s="134">
        <v>273</v>
      </c>
      <c r="G106" s="153"/>
      <c r="H106" s="193"/>
    </row>
    <row r="107" spans="1:8" ht="21.75" customHeight="1" x14ac:dyDescent="0.2">
      <c r="A107" s="191">
        <v>683</v>
      </c>
      <c r="B107" s="321" t="s">
        <v>478</v>
      </c>
      <c r="C107" s="321"/>
      <c r="D107" s="321"/>
      <c r="E107" s="321"/>
      <c r="F107" s="134">
        <v>274</v>
      </c>
      <c r="G107" s="153"/>
      <c r="H107" s="193"/>
    </row>
    <row r="108" spans="1:8" ht="22.5" customHeight="1" x14ac:dyDescent="0.2">
      <c r="A108" s="191">
        <v>684</v>
      </c>
      <c r="B108" s="321" t="s">
        <v>444</v>
      </c>
      <c r="C108" s="321"/>
      <c r="D108" s="321"/>
      <c r="E108" s="321"/>
      <c r="F108" s="134">
        <v>275</v>
      </c>
      <c r="G108" s="153"/>
      <c r="H108" s="193"/>
    </row>
    <row r="109" spans="1:8" x14ac:dyDescent="0.2">
      <c r="A109" s="191">
        <v>685</v>
      </c>
      <c r="B109" s="321" t="s">
        <v>415</v>
      </c>
      <c r="C109" s="321"/>
      <c r="D109" s="321"/>
      <c r="E109" s="321"/>
      <c r="F109" s="134">
        <v>276</v>
      </c>
      <c r="G109" s="153"/>
      <c r="H109" s="193"/>
    </row>
    <row r="110" spans="1:8" x14ac:dyDescent="0.2">
      <c r="A110" s="191">
        <v>686</v>
      </c>
      <c r="B110" s="321" t="s">
        <v>445</v>
      </c>
      <c r="C110" s="321"/>
      <c r="D110" s="321"/>
      <c r="E110" s="321"/>
      <c r="F110" s="134">
        <v>277</v>
      </c>
      <c r="G110" s="153"/>
      <c r="H110" s="193"/>
    </row>
    <row r="111" spans="1:8" x14ac:dyDescent="0.2">
      <c r="A111" s="191">
        <v>687</v>
      </c>
      <c r="B111" s="321" t="s">
        <v>416</v>
      </c>
      <c r="C111" s="321"/>
      <c r="D111" s="321"/>
      <c r="E111" s="321"/>
      <c r="F111" s="134">
        <v>278</v>
      </c>
      <c r="G111" s="153"/>
      <c r="H111" s="193"/>
    </row>
    <row r="112" spans="1:8" x14ac:dyDescent="0.2">
      <c r="A112" s="191">
        <v>689</v>
      </c>
      <c r="B112" s="321" t="s">
        <v>417</v>
      </c>
      <c r="C112" s="321"/>
      <c r="D112" s="321"/>
      <c r="E112" s="321"/>
      <c r="F112" s="134">
        <v>279</v>
      </c>
      <c r="G112" s="153"/>
      <c r="H112" s="193"/>
    </row>
    <row r="113" spans="1:8" x14ac:dyDescent="0.2">
      <c r="A113" s="191">
        <v>58</v>
      </c>
      <c r="B113" s="322" t="s">
        <v>387</v>
      </c>
      <c r="C113" s="322"/>
      <c r="D113" s="322"/>
      <c r="E113" s="322"/>
      <c r="F113" s="134">
        <v>280</v>
      </c>
      <c r="G113" s="194">
        <f>SUM(G114:G121)</f>
        <v>0</v>
      </c>
      <c r="H113" s="195">
        <f>SUM(H114:H121)</f>
        <v>0</v>
      </c>
    </row>
    <row r="114" spans="1:8" x14ac:dyDescent="0.2">
      <c r="A114" s="191">
        <v>580</v>
      </c>
      <c r="B114" s="321" t="s">
        <v>418</v>
      </c>
      <c r="C114" s="321"/>
      <c r="D114" s="321"/>
      <c r="E114" s="321"/>
      <c r="F114" s="134">
        <v>281</v>
      </c>
      <c r="G114" s="153"/>
      <c r="H114" s="193"/>
    </row>
    <row r="115" spans="1:8" x14ac:dyDescent="0.2">
      <c r="A115" s="191">
        <v>581</v>
      </c>
      <c r="B115" s="321" t="s">
        <v>391</v>
      </c>
      <c r="C115" s="321"/>
      <c r="D115" s="321"/>
      <c r="E115" s="321"/>
      <c r="F115" s="134">
        <v>282</v>
      </c>
      <c r="G115" s="153"/>
      <c r="H115" s="193"/>
    </row>
    <row r="116" spans="1:8" x14ac:dyDescent="0.2">
      <c r="A116" s="191">
        <v>582</v>
      </c>
      <c r="B116" s="321" t="s">
        <v>446</v>
      </c>
      <c r="C116" s="321"/>
      <c r="D116" s="321"/>
      <c r="E116" s="321"/>
      <c r="F116" s="134">
        <v>283</v>
      </c>
      <c r="G116" s="153"/>
      <c r="H116" s="193"/>
    </row>
    <row r="117" spans="1:8" x14ac:dyDescent="0.2">
      <c r="A117" s="191">
        <v>583</v>
      </c>
      <c r="B117" s="321" t="s">
        <v>479</v>
      </c>
      <c r="C117" s="321"/>
      <c r="D117" s="321"/>
      <c r="E117" s="321"/>
      <c r="F117" s="134">
        <v>284</v>
      </c>
      <c r="G117" s="153"/>
      <c r="H117" s="193"/>
    </row>
    <row r="118" spans="1:8" ht="21.75" customHeight="1" x14ac:dyDescent="0.2">
      <c r="A118" s="191">
        <v>584</v>
      </c>
      <c r="B118" s="321" t="s">
        <v>447</v>
      </c>
      <c r="C118" s="321"/>
      <c r="D118" s="321"/>
      <c r="E118" s="321"/>
      <c r="F118" s="134">
        <v>285</v>
      </c>
      <c r="G118" s="153"/>
      <c r="H118" s="193"/>
    </row>
    <row r="119" spans="1:8" x14ac:dyDescent="0.2">
      <c r="A119" s="191">
        <v>585</v>
      </c>
      <c r="B119" s="321" t="s">
        <v>419</v>
      </c>
      <c r="C119" s="321"/>
      <c r="D119" s="321"/>
      <c r="E119" s="321"/>
      <c r="F119" s="134">
        <v>286</v>
      </c>
      <c r="G119" s="153"/>
      <c r="H119" s="193"/>
    </row>
    <row r="120" spans="1:8" x14ac:dyDescent="0.2">
      <c r="A120" s="191">
        <v>586</v>
      </c>
      <c r="B120" s="321" t="s">
        <v>448</v>
      </c>
      <c r="C120" s="321"/>
      <c r="D120" s="321"/>
      <c r="E120" s="321"/>
      <c r="F120" s="134">
        <v>287</v>
      </c>
      <c r="G120" s="153"/>
      <c r="H120" s="193"/>
    </row>
    <row r="121" spans="1:8" x14ac:dyDescent="0.2">
      <c r="A121" s="191">
        <v>589</v>
      </c>
      <c r="B121" s="321" t="s">
        <v>392</v>
      </c>
      <c r="C121" s="321"/>
      <c r="D121" s="321"/>
      <c r="E121" s="321"/>
      <c r="F121" s="134">
        <v>288</v>
      </c>
      <c r="G121" s="153"/>
      <c r="H121" s="193"/>
    </row>
    <row r="122" spans="1:8" x14ac:dyDescent="0.2">
      <c r="A122" s="191"/>
      <c r="B122" s="320" t="s">
        <v>352</v>
      </c>
      <c r="C122" s="320"/>
      <c r="D122" s="320"/>
      <c r="E122" s="320"/>
      <c r="F122" s="134">
        <v>289</v>
      </c>
      <c r="G122" s="194">
        <f>IF(G103-G113&lt;0,0,G103-G113)</f>
        <v>0</v>
      </c>
      <c r="H122" s="195">
        <f>IF(H103-H113&lt;0,0,H103-H113)</f>
        <v>0</v>
      </c>
    </row>
    <row r="123" spans="1:8" x14ac:dyDescent="0.2">
      <c r="A123" s="191"/>
      <c r="B123" s="320" t="s">
        <v>353</v>
      </c>
      <c r="C123" s="320"/>
      <c r="D123" s="320"/>
      <c r="E123" s="320"/>
      <c r="F123" s="134">
        <v>290</v>
      </c>
      <c r="G123" s="194">
        <f>IF(G113-G103&lt;0,0,G113-G103)</f>
        <v>0</v>
      </c>
      <c r="H123" s="195">
        <f>IF(H113-H103&lt;0,0,H113-H103)</f>
        <v>0</v>
      </c>
    </row>
    <row r="124" spans="1:8" ht="26.25" customHeight="1" x14ac:dyDescent="0.2">
      <c r="A124" s="191" t="s">
        <v>375</v>
      </c>
      <c r="B124" s="320" t="s">
        <v>369</v>
      </c>
      <c r="C124" s="320"/>
      <c r="D124" s="320"/>
      <c r="E124" s="320"/>
      <c r="F124" s="134">
        <v>291</v>
      </c>
      <c r="G124" s="198"/>
      <c r="H124" s="199"/>
    </row>
    <row r="125" spans="1:8" ht="24" customHeight="1" x14ac:dyDescent="0.2">
      <c r="A125" s="191" t="s">
        <v>376</v>
      </c>
      <c r="B125" s="320" t="s">
        <v>370</v>
      </c>
      <c r="C125" s="320"/>
      <c r="D125" s="320"/>
      <c r="E125" s="320"/>
      <c r="F125" s="134">
        <v>292</v>
      </c>
      <c r="G125" s="198"/>
      <c r="H125" s="199"/>
    </row>
    <row r="126" spans="1:8" x14ac:dyDescent="0.2">
      <c r="A126" s="191"/>
      <c r="B126" s="320" t="s">
        <v>354</v>
      </c>
      <c r="C126" s="320"/>
      <c r="D126" s="320"/>
      <c r="E126" s="320"/>
      <c r="F126" s="134"/>
      <c r="G126" s="153"/>
      <c r="H126" s="193"/>
    </row>
    <row r="127" spans="1:8" x14ac:dyDescent="0.2">
      <c r="A127" s="191"/>
      <c r="B127" s="321" t="s">
        <v>393</v>
      </c>
      <c r="C127" s="321"/>
      <c r="D127" s="321"/>
      <c r="E127" s="321"/>
      <c r="F127" s="134">
        <v>293</v>
      </c>
      <c r="G127" s="196">
        <f>IF(G75-G76+G100-G101+G122-G123+G124-G125&lt;0,0,G75-G76+G100-G101+G122-G123+G124-G125)</f>
        <v>0</v>
      </c>
      <c r="H127" s="197">
        <f>IF(H75-H76+H100-H101+H122-H123+H124-H125&lt;0,0,H75-H76+H100-H101+H122-H123+H124-H125)</f>
        <v>0</v>
      </c>
    </row>
    <row r="128" spans="1:8" x14ac:dyDescent="0.2">
      <c r="A128" s="191"/>
      <c r="B128" s="321" t="s">
        <v>398</v>
      </c>
      <c r="C128" s="321"/>
      <c r="D128" s="321"/>
      <c r="E128" s="321"/>
      <c r="F128" s="134">
        <v>294</v>
      </c>
      <c r="G128" s="196">
        <f>IF(G76-G75+G101-G100+G123-G122+G125-G124&lt;0,0,G76-G75+G101-G100+G123-G122+G125-G124)</f>
        <v>0</v>
      </c>
      <c r="H128" s="197">
        <f>IF(H76-H75+H101-H100+H123-H122+H125-H124&lt;0,0,H76-H75+H101-H100+H123-H122+H125-H124)</f>
        <v>0</v>
      </c>
    </row>
    <row r="129" spans="1:8" x14ac:dyDescent="0.2">
      <c r="A129" s="191"/>
      <c r="B129" s="320" t="s">
        <v>355</v>
      </c>
      <c r="C129" s="320"/>
      <c r="D129" s="320"/>
      <c r="E129" s="320"/>
      <c r="F129" s="134"/>
      <c r="G129" s="196"/>
      <c r="H129" s="197"/>
    </row>
    <row r="130" spans="1:8" x14ac:dyDescent="0.2">
      <c r="A130" s="191">
        <v>721</v>
      </c>
      <c r="B130" s="321" t="s">
        <v>420</v>
      </c>
      <c r="C130" s="321"/>
      <c r="D130" s="321"/>
      <c r="E130" s="321"/>
      <c r="F130" s="134">
        <v>295</v>
      </c>
      <c r="G130" s="153"/>
      <c r="H130" s="193"/>
    </row>
    <row r="131" spans="1:8" x14ac:dyDescent="0.2">
      <c r="A131" s="191" t="s">
        <v>388</v>
      </c>
      <c r="B131" s="321" t="s">
        <v>421</v>
      </c>
      <c r="C131" s="321"/>
      <c r="D131" s="321"/>
      <c r="E131" s="321"/>
      <c r="F131" s="134">
        <v>296</v>
      </c>
      <c r="G131" s="153"/>
      <c r="H131" s="193"/>
    </row>
    <row r="132" spans="1:8" x14ac:dyDescent="0.2">
      <c r="A132" s="191" t="s">
        <v>388</v>
      </c>
      <c r="B132" s="321" t="s">
        <v>422</v>
      </c>
      <c r="C132" s="321"/>
      <c r="D132" s="321"/>
      <c r="E132" s="321"/>
      <c r="F132" s="134">
        <v>297</v>
      </c>
      <c r="G132" s="153"/>
      <c r="H132" s="193"/>
    </row>
    <row r="133" spans="1:8" x14ac:dyDescent="0.2">
      <c r="A133" s="191"/>
      <c r="B133" s="320" t="s">
        <v>356</v>
      </c>
      <c r="C133" s="320"/>
      <c r="D133" s="320"/>
      <c r="E133" s="320"/>
      <c r="F133" s="134"/>
      <c r="G133" s="196"/>
      <c r="H133" s="197"/>
    </row>
    <row r="134" spans="1:8" x14ac:dyDescent="0.2">
      <c r="A134" s="191"/>
      <c r="B134" s="321" t="s">
        <v>399</v>
      </c>
      <c r="C134" s="321"/>
      <c r="D134" s="321"/>
      <c r="E134" s="321"/>
      <c r="F134" s="134">
        <v>298</v>
      </c>
      <c r="G134" s="196">
        <f>IF(G127-G128-G130-G131+G132&lt;0,0,G127-G128-G130-G131+G132)</f>
        <v>0</v>
      </c>
      <c r="H134" s="197">
        <f>IF(H127-H128-H130-H131+H132&lt;0,0,H127-H128-H130-H131+H132)</f>
        <v>0</v>
      </c>
    </row>
    <row r="135" spans="1:8" x14ac:dyDescent="0.2">
      <c r="A135" s="191" t="s">
        <v>7</v>
      </c>
      <c r="B135" s="321" t="s">
        <v>400</v>
      </c>
      <c r="C135" s="321"/>
      <c r="D135" s="321"/>
      <c r="E135" s="321"/>
      <c r="F135" s="134">
        <v>299</v>
      </c>
      <c r="G135" s="196">
        <f>IF(G128-G127+G130+G131-G132&lt;0,0,G128-G127+G130+G131-G132)</f>
        <v>0</v>
      </c>
      <c r="H135" s="197">
        <f>IF(H128-H127+H130+H131-H132&lt;0,0,H128-H127+H130+H131-H132)</f>
        <v>0</v>
      </c>
    </row>
    <row r="136" spans="1:8" ht="12.75" customHeight="1" x14ac:dyDescent="0.2">
      <c r="A136" s="191"/>
      <c r="B136" s="366" t="s">
        <v>367</v>
      </c>
      <c r="C136" s="367"/>
      <c r="D136" s="367"/>
      <c r="E136" s="368"/>
      <c r="F136" s="134">
        <v>300</v>
      </c>
      <c r="G136" s="153"/>
      <c r="H136" s="193"/>
    </row>
    <row r="137" spans="1:8" ht="12.75" customHeight="1" x14ac:dyDescent="0.2">
      <c r="A137" s="191"/>
      <c r="B137" s="366" t="s">
        <v>368</v>
      </c>
      <c r="C137" s="367"/>
      <c r="D137" s="367"/>
      <c r="E137" s="368"/>
      <c r="F137" s="134">
        <v>301</v>
      </c>
      <c r="G137" s="196"/>
      <c r="H137" s="197"/>
    </row>
    <row r="138" spans="1:8" ht="12.75" customHeight="1" x14ac:dyDescent="0.2">
      <c r="A138" s="191">
        <v>723</v>
      </c>
      <c r="B138" s="320" t="s">
        <v>357</v>
      </c>
      <c r="C138" s="320"/>
      <c r="D138" s="320"/>
      <c r="E138" s="320"/>
      <c r="F138" s="134">
        <v>302</v>
      </c>
      <c r="G138" s="194"/>
      <c r="H138" s="195"/>
    </row>
    <row r="139" spans="1:8" ht="21" customHeight="1" x14ac:dyDescent="0.2">
      <c r="A139" s="191"/>
      <c r="B139" s="364" t="s">
        <v>434</v>
      </c>
      <c r="C139" s="364"/>
      <c r="D139" s="364"/>
      <c r="E139" s="364"/>
      <c r="F139" s="134">
        <v>303</v>
      </c>
      <c r="G139" s="153"/>
      <c r="H139" s="193"/>
    </row>
    <row r="140" spans="1:8" ht="12.75" customHeight="1" x14ac:dyDescent="0.2">
      <c r="A140" s="191"/>
      <c r="B140" s="364" t="s">
        <v>435</v>
      </c>
      <c r="C140" s="364"/>
      <c r="D140" s="364"/>
      <c r="E140" s="364"/>
      <c r="F140" s="134">
        <v>304</v>
      </c>
      <c r="G140" s="153"/>
      <c r="H140" s="193"/>
    </row>
    <row r="141" spans="1:8" x14ac:dyDescent="0.2">
      <c r="A141" s="191"/>
      <c r="B141" s="364" t="s">
        <v>449</v>
      </c>
      <c r="C141" s="364"/>
      <c r="D141" s="364"/>
      <c r="E141" s="364"/>
      <c r="F141" s="134">
        <v>305</v>
      </c>
      <c r="G141" s="153"/>
      <c r="H141" s="193"/>
    </row>
    <row r="142" spans="1:8" x14ac:dyDescent="0.2">
      <c r="A142" s="191"/>
      <c r="B142" s="364" t="s">
        <v>436</v>
      </c>
      <c r="C142" s="364"/>
      <c r="D142" s="364"/>
      <c r="E142" s="364"/>
      <c r="F142" s="134">
        <v>306</v>
      </c>
      <c r="G142" s="153"/>
      <c r="H142" s="193"/>
    </row>
    <row r="143" spans="1:8" ht="12.75" customHeight="1" x14ac:dyDescent="0.2">
      <c r="A143" s="191"/>
      <c r="B143" s="364" t="s">
        <v>450</v>
      </c>
      <c r="C143" s="364"/>
      <c r="D143" s="364"/>
      <c r="E143" s="364"/>
      <c r="F143" s="134">
        <v>307</v>
      </c>
      <c r="G143" s="153"/>
      <c r="H143" s="193"/>
    </row>
    <row r="144" spans="1:8" ht="12.75" customHeight="1" thickBot="1" x14ac:dyDescent="0.25">
      <c r="A144" s="200"/>
      <c r="B144" s="365" t="s">
        <v>451</v>
      </c>
      <c r="C144" s="365"/>
      <c r="D144" s="365"/>
      <c r="E144" s="365"/>
      <c r="F144" s="201">
        <v>308</v>
      </c>
      <c r="G144" s="202"/>
      <c r="H144" s="203"/>
    </row>
    <row r="145" spans="9:9" ht="0.75" customHeight="1" x14ac:dyDescent="0.2">
      <c r="I145" s="114"/>
    </row>
    <row r="146" spans="9:9" ht="12.75" hidden="1" customHeight="1" x14ac:dyDescent="0.2">
      <c r="I146" s="114"/>
    </row>
    <row r="147" spans="9:9" ht="12.75" hidden="1" customHeight="1" x14ac:dyDescent="0.2">
      <c r="I147" s="114"/>
    </row>
    <row r="148" spans="9:9" ht="12.75" hidden="1" customHeight="1" x14ac:dyDescent="0.2">
      <c r="I148" s="114"/>
    </row>
    <row r="149" spans="9:9" ht="12.75" hidden="1" customHeight="1" x14ac:dyDescent="0.2">
      <c r="I149" s="114"/>
    </row>
    <row r="150" spans="9:9" ht="12.75" hidden="1" customHeight="1" x14ac:dyDescent="0.2">
      <c r="I150" s="114"/>
    </row>
    <row r="154" spans="9:9" ht="12.75" hidden="1" customHeight="1" x14ac:dyDescent="0.2">
      <c r="I154" s="114"/>
    </row>
    <row r="155" spans="9:9" ht="12.75" hidden="1" customHeight="1" x14ac:dyDescent="0.2">
      <c r="I155" s="114"/>
    </row>
  </sheetData>
  <mergeCells count="143"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C13:G13"/>
    <mergeCell ref="C14:G14"/>
    <mergeCell ref="C15:G15"/>
    <mergeCell ref="C16:G16"/>
    <mergeCell ref="C17:G17"/>
    <mergeCell ref="C18:G18"/>
    <mergeCell ref="C19:G19"/>
    <mergeCell ref="A25:H25"/>
    <mergeCell ref="A27:A28"/>
    <mergeCell ref="B27:E28"/>
    <mergeCell ref="F27:F28"/>
    <mergeCell ref="G27:H27"/>
    <mergeCell ref="C20:G20"/>
    <mergeCell ref="C21:G21"/>
    <mergeCell ref="C22:G22"/>
    <mergeCell ref="C23:G23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43:E143"/>
    <mergeCell ref="B144:E144"/>
    <mergeCell ref="B137:E137"/>
    <mergeCell ref="B138:E138"/>
    <mergeCell ref="B139:E139"/>
    <mergeCell ref="B140:E140"/>
    <mergeCell ref="B141:E141"/>
    <mergeCell ref="B142:E142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</mergeCells>
  <phoneticPr fontId="2" type="noConversion"/>
  <dataValidations count="4">
    <dataValidation type="decimal" operator="greaterThan" allowBlank="1" showInputMessage="1" showErrorMessage="1" sqref="G31:H144">
      <formula1>-1000000000003</formula1>
    </dataValidation>
    <dataValidation operator="greaterThanOrEqual" allowBlank="1" showInputMessage="1" showErrorMessage="1" errorTitle="Greška" error="Unose se vrijednosti u konvertibilnim markama, bez decimalnih mjesta. Nije dozvoljen unos negativnih brojeva." sqref="F30:H30"/>
    <dataValidation type="date" operator="greaterThan" allowBlank="1" showInputMessage="1" showErrorMessage="1" sqref="A25">
      <formula1>36161</formula1>
    </dataValidation>
    <dataValidation type="whole" operator="greaterThanOrEqual" allowBlank="1" showInputMessage="1" showErrorMessage="1" errorTitle="Greška" error="Unose se vrijednosti u konvertibilnim markama, bez decimalnih mjesta. Nije dozvoljen unos negativnih brojeva." sqref="G26:H26">
      <formula1>0</formula1>
    </dataValidation>
  </dataValidations>
  <pageMargins left="0.35433070866141736" right="0.35433070866141736" top="0.59055118110236227" bottom="0.59055118110236227" header="0.51181102362204722" footer="0.51181102362204722"/>
  <pageSetup paperSize="9" scale="42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9"/>
  <sheetViews>
    <sheetView showGridLines="0" showZeros="0" zoomScaleNormal="100" workbookViewId="0">
      <selection sqref="A1:XFD1048576"/>
    </sheetView>
  </sheetViews>
  <sheetFormatPr defaultRowHeight="12.75" x14ac:dyDescent="0.2"/>
  <cols>
    <col min="1" max="1" width="9.140625" style="205"/>
    <col min="2" max="2" width="22.28515625" style="205" customWidth="1"/>
    <col min="3" max="3" width="56" style="205" customWidth="1"/>
    <col min="4" max="4" width="9.140625" style="205"/>
    <col min="5" max="5" width="15.28515625" style="205" customWidth="1"/>
    <col min="6" max="6" width="16.5703125" style="205" customWidth="1"/>
    <col min="7" max="16384" width="9.140625" style="205"/>
  </cols>
  <sheetData>
    <row r="1" spans="1:6" x14ac:dyDescent="0.2">
      <c r="A1" s="206"/>
      <c r="B1" s="207"/>
      <c r="C1" s="207"/>
      <c r="D1" s="207"/>
      <c r="E1" s="63" t="s">
        <v>113</v>
      </c>
      <c r="F1" s="204" t="s">
        <v>489</v>
      </c>
    </row>
    <row r="2" spans="1:6" x14ac:dyDescent="0.2">
      <c r="A2" s="9" t="s">
        <v>168</v>
      </c>
      <c r="B2" s="9"/>
      <c r="C2" s="305" t="s">
        <v>6</v>
      </c>
      <c r="D2" s="305"/>
      <c r="E2" s="305"/>
      <c r="F2" s="40"/>
    </row>
    <row r="3" spans="1:6" x14ac:dyDescent="0.2">
      <c r="A3" s="9" t="s">
        <v>142</v>
      </c>
      <c r="B3" s="9"/>
      <c r="C3" s="305" t="s">
        <v>6</v>
      </c>
      <c r="D3" s="305"/>
      <c r="E3" s="305"/>
      <c r="F3" s="40"/>
    </row>
    <row r="4" spans="1:6" x14ac:dyDescent="0.2">
      <c r="A4" s="10" t="s">
        <v>114</v>
      </c>
      <c r="B4" s="10"/>
      <c r="C4" s="305" t="s">
        <v>6</v>
      </c>
      <c r="D4" s="305"/>
      <c r="E4" s="305"/>
      <c r="F4" s="40"/>
    </row>
    <row r="5" spans="1:6" x14ac:dyDescent="0.2">
      <c r="A5" s="10" t="s">
        <v>115</v>
      </c>
      <c r="B5" s="10"/>
      <c r="C5" s="305" t="s">
        <v>6</v>
      </c>
      <c r="D5" s="305"/>
      <c r="E5" s="305"/>
      <c r="F5" s="40"/>
    </row>
    <row r="6" spans="1:6" x14ac:dyDescent="0.2">
      <c r="A6" s="9" t="s">
        <v>97</v>
      </c>
      <c r="B6" s="9"/>
      <c r="C6" s="305" t="s">
        <v>6</v>
      </c>
      <c r="D6" s="305"/>
      <c r="E6" s="305"/>
      <c r="F6" s="40"/>
    </row>
    <row r="7" spans="1:6" x14ac:dyDescent="0.2">
      <c r="A7" s="9" t="s">
        <v>101</v>
      </c>
      <c r="B7" s="9"/>
      <c r="C7" s="305" t="s">
        <v>6</v>
      </c>
      <c r="D7" s="305"/>
      <c r="E7" s="305"/>
      <c r="F7" s="40"/>
    </row>
    <row r="8" spans="1:6" x14ac:dyDescent="0.2">
      <c r="A8" s="9" t="s">
        <v>116</v>
      </c>
      <c r="B8" s="9"/>
      <c r="C8" s="305" t="s">
        <v>6</v>
      </c>
      <c r="D8" s="305"/>
      <c r="E8" s="305"/>
      <c r="F8" s="40"/>
    </row>
    <row r="9" spans="1:6" x14ac:dyDescent="0.2">
      <c r="A9" s="9" t="s">
        <v>104</v>
      </c>
      <c r="B9" s="9"/>
      <c r="C9" s="305" t="s">
        <v>6</v>
      </c>
      <c r="D9" s="305"/>
      <c r="E9" s="305"/>
      <c r="F9" s="40"/>
    </row>
    <row r="10" spans="1:6" x14ac:dyDescent="0.2">
      <c r="A10" s="9" t="s">
        <v>105</v>
      </c>
      <c r="B10" s="9"/>
      <c r="C10" s="305" t="s">
        <v>6</v>
      </c>
      <c r="D10" s="305"/>
      <c r="E10" s="305"/>
      <c r="F10" s="40"/>
    </row>
    <row r="11" spans="1:6" x14ac:dyDescent="0.2">
      <c r="A11" s="9" t="s">
        <v>106</v>
      </c>
      <c r="B11" s="9"/>
      <c r="C11" s="305" t="s">
        <v>6</v>
      </c>
      <c r="D11" s="305"/>
      <c r="E11" s="305"/>
      <c r="F11" s="40"/>
    </row>
    <row r="12" spans="1:6" x14ac:dyDescent="0.2">
      <c r="A12" s="9" t="s">
        <v>102</v>
      </c>
      <c r="B12" s="9"/>
      <c r="C12" s="305" t="s">
        <v>6</v>
      </c>
      <c r="D12" s="305"/>
      <c r="E12" s="305"/>
      <c r="F12" s="40"/>
    </row>
    <row r="13" spans="1:6" x14ac:dyDescent="0.2">
      <c r="A13" s="9"/>
      <c r="B13" s="9"/>
      <c r="C13" s="11"/>
      <c r="D13" s="11"/>
      <c r="E13" s="11"/>
      <c r="F13" s="11"/>
    </row>
    <row r="14" spans="1:6" ht="18.75" x14ac:dyDescent="0.3">
      <c r="A14" s="328" t="s">
        <v>529</v>
      </c>
      <c r="B14" s="328"/>
      <c r="C14" s="328"/>
      <c r="D14" s="328"/>
      <c r="E14" s="328"/>
      <c r="F14" s="328"/>
    </row>
    <row r="15" spans="1:6" ht="13.5" thickBot="1" x14ac:dyDescent="0.25">
      <c r="A15" s="206"/>
      <c r="B15" s="207"/>
      <c r="C15" s="207"/>
      <c r="D15" s="207"/>
      <c r="E15" s="207"/>
      <c r="F15" s="208" t="s">
        <v>140</v>
      </c>
    </row>
    <row r="16" spans="1:6" x14ac:dyDescent="0.2">
      <c r="A16" s="390" t="s">
        <v>166</v>
      </c>
      <c r="B16" s="391"/>
      <c r="C16" s="391"/>
      <c r="D16" s="394" t="s">
        <v>173</v>
      </c>
      <c r="E16" s="396" t="s">
        <v>100</v>
      </c>
      <c r="F16" s="397"/>
    </row>
    <row r="17" spans="1:6" x14ac:dyDescent="0.2">
      <c r="A17" s="392"/>
      <c r="B17" s="393"/>
      <c r="C17" s="393"/>
      <c r="D17" s="395"/>
      <c r="E17" s="209" t="s">
        <v>395</v>
      </c>
      <c r="F17" s="210" t="s">
        <v>402</v>
      </c>
    </row>
    <row r="18" spans="1:6" x14ac:dyDescent="0.2">
      <c r="A18" s="388">
        <v>1</v>
      </c>
      <c r="B18" s="389"/>
      <c r="C18" s="389"/>
      <c r="D18" s="211">
        <v>2</v>
      </c>
      <c r="E18" s="211">
        <v>3</v>
      </c>
      <c r="F18" s="212">
        <v>4</v>
      </c>
    </row>
    <row r="19" spans="1:6" x14ac:dyDescent="0.2">
      <c r="A19" s="378" t="s">
        <v>495</v>
      </c>
      <c r="B19" s="379"/>
      <c r="C19" s="379"/>
      <c r="D19" s="209"/>
      <c r="E19" s="213"/>
      <c r="F19" s="214"/>
    </row>
    <row r="20" spans="1:6" x14ac:dyDescent="0.2">
      <c r="A20" s="384" t="s">
        <v>496</v>
      </c>
      <c r="B20" s="385"/>
      <c r="C20" s="385"/>
      <c r="D20" s="209">
        <v>301</v>
      </c>
      <c r="E20" s="215">
        <f>SUM(E21:E23)</f>
        <v>0</v>
      </c>
      <c r="F20" s="216">
        <f>SUM(F21:F23)</f>
        <v>0</v>
      </c>
    </row>
    <row r="21" spans="1:6" x14ac:dyDescent="0.2">
      <c r="A21" s="382" t="s">
        <v>512</v>
      </c>
      <c r="B21" s="383"/>
      <c r="C21" s="383"/>
      <c r="D21" s="217">
        <v>302</v>
      </c>
      <c r="E21" s="218"/>
      <c r="F21" s="219"/>
    </row>
    <row r="22" spans="1:6" x14ac:dyDescent="0.2">
      <c r="A22" s="382" t="s">
        <v>513</v>
      </c>
      <c r="B22" s="383"/>
      <c r="C22" s="383"/>
      <c r="D22" s="217">
        <v>303</v>
      </c>
      <c r="E22" s="218"/>
      <c r="F22" s="219"/>
    </row>
    <row r="23" spans="1:6" x14ac:dyDescent="0.2">
      <c r="A23" s="382" t="s">
        <v>508</v>
      </c>
      <c r="B23" s="383"/>
      <c r="C23" s="383"/>
      <c r="D23" s="217">
        <v>304</v>
      </c>
      <c r="E23" s="220"/>
      <c r="F23" s="221"/>
    </row>
    <row r="24" spans="1:6" x14ac:dyDescent="0.2">
      <c r="A24" s="384" t="s">
        <v>497</v>
      </c>
      <c r="B24" s="385"/>
      <c r="C24" s="385"/>
      <c r="D24" s="217">
        <v>305</v>
      </c>
      <c r="E24" s="215">
        <f>SUM(E25:E29)</f>
        <v>0</v>
      </c>
      <c r="F24" s="216">
        <f>SUM(F25:F29)</f>
        <v>0</v>
      </c>
    </row>
    <row r="25" spans="1:6" x14ac:dyDescent="0.2">
      <c r="A25" s="382" t="s">
        <v>517</v>
      </c>
      <c r="B25" s="383"/>
      <c r="C25" s="383"/>
      <c r="D25" s="217">
        <v>306</v>
      </c>
      <c r="E25" s="218"/>
      <c r="F25" s="219"/>
    </row>
    <row r="26" spans="1:6" x14ac:dyDescent="0.2">
      <c r="A26" s="386" t="s">
        <v>518</v>
      </c>
      <c r="B26" s="387"/>
      <c r="C26" s="387"/>
      <c r="D26" s="217">
        <v>307</v>
      </c>
      <c r="E26" s="218"/>
      <c r="F26" s="219"/>
    </row>
    <row r="27" spans="1:6" x14ac:dyDescent="0.2">
      <c r="A27" s="382" t="s">
        <v>509</v>
      </c>
      <c r="B27" s="383"/>
      <c r="C27" s="383"/>
      <c r="D27" s="217">
        <v>308</v>
      </c>
      <c r="E27" s="218"/>
      <c r="F27" s="219"/>
    </row>
    <row r="28" spans="1:6" x14ac:dyDescent="0.2">
      <c r="A28" s="382" t="s">
        <v>504</v>
      </c>
      <c r="B28" s="383"/>
      <c r="C28" s="383"/>
      <c r="D28" s="217">
        <v>309</v>
      </c>
      <c r="E28" s="220"/>
      <c r="F28" s="221"/>
    </row>
    <row r="29" spans="1:6" x14ac:dyDescent="0.2">
      <c r="A29" s="382" t="s">
        <v>510</v>
      </c>
      <c r="B29" s="383"/>
      <c r="C29" s="383"/>
      <c r="D29" s="217">
        <v>310</v>
      </c>
      <c r="E29" s="218"/>
      <c r="F29" s="219"/>
    </row>
    <row r="30" spans="1:6" x14ac:dyDescent="0.2">
      <c r="A30" s="384" t="s">
        <v>498</v>
      </c>
      <c r="B30" s="385"/>
      <c r="C30" s="385"/>
      <c r="D30" s="217">
        <v>311</v>
      </c>
      <c r="E30" s="215">
        <f>IF(E20-E24&lt;0,0,E20-E24)</f>
        <v>0</v>
      </c>
      <c r="F30" s="216">
        <f>IF(F20-F24&lt;0,0,F20-F24)</f>
        <v>0</v>
      </c>
    </row>
    <row r="31" spans="1:6" x14ac:dyDescent="0.2">
      <c r="A31" s="384" t="s">
        <v>499</v>
      </c>
      <c r="B31" s="385"/>
      <c r="C31" s="385"/>
      <c r="D31" s="217">
        <v>312</v>
      </c>
      <c r="E31" s="215">
        <f>IF(E24-E20&lt;0,0,E24-E20)</f>
        <v>0</v>
      </c>
      <c r="F31" s="216">
        <f>IF(F24-F20&lt;0,0,F24-F20)</f>
        <v>0</v>
      </c>
    </row>
    <row r="32" spans="1:6" x14ac:dyDescent="0.2">
      <c r="A32" s="378" t="s">
        <v>480</v>
      </c>
      <c r="B32" s="379"/>
      <c r="C32" s="379"/>
      <c r="D32" s="217"/>
      <c r="E32" s="213"/>
      <c r="F32" s="214"/>
    </row>
    <row r="33" spans="1:6" x14ac:dyDescent="0.2">
      <c r="A33" s="384" t="s">
        <v>481</v>
      </c>
      <c r="B33" s="385"/>
      <c r="C33" s="385"/>
      <c r="D33" s="217">
        <v>313</v>
      </c>
      <c r="E33" s="215">
        <f>SUM(E34:E39)</f>
        <v>0</v>
      </c>
      <c r="F33" s="216">
        <f>SUM(F34:F39)</f>
        <v>0</v>
      </c>
    </row>
    <row r="34" spans="1:6" x14ac:dyDescent="0.2">
      <c r="A34" s="382" t="s">
        <v>519</v>
      </c>
      <c r="B34" s="383"/>
      <c r="C34" s="383"/>
      <c r="D34" s="217">
        <v>314</v>
      </c>
      <c r="E34" s="220"/>
      <c r="F34" s="221"/>
    </row>
    <row r="35" spans="1:6" x14ac:dyDescent="0.2">
      <c r="A35" s="382" t="s">
        <v>514</v>
      </c>
      <c r="B35" s="383"/>
      <c r="C35" s="383"/>
      <c r="D35" s="217">
        <v>315</v>
      </c>
      <c r="E35" s="220"/>
      <c r="F35" s="221"/>
    </row>
    <row r="36" spans="1:6" ht="24" customHeight="1" x14ac:dyDescent="0.2">
      <c r="A36" s="386" t="s">
        <v>530</v>
      </c>
      <c r="B36" s="387"/>
      <c r="C36" s="387"/>
      <c r="D36" s="217">
        <v>316</v>
      </c>
      <c r="E36" s="220"/>
      <c r="F36" s="221"/>
    </row>
    <row r="37" spans="1:6" x14ac:dyDescent="0.2">
      <c r="A37" s="382" t="s">
        <v>505</v>
      </c>
      <c r="B37" s="383"/>
      <c r="C37" s="383"/>
      <c r="D37" s="217">
        <v>317</v>
      </c>
      <c r="E37" s="220"/>
      <c r="F37" s="221"/>
    </row>
    <row r="38" spans="1:6" x14ac:dyDescent="0.2">
      <c r="A38" s="382" t="s">
        <v>531</v>
      </c>
      <c r="B38" s="383"/>
      <c r="C38" s="383"/>
      <c r="D38" s="217">
        <v>318</v>
      </c>
      <c r="E38" s="220"/>
      <c r="F38" s="221"/>
    </row>
    <row r="39" spans="1:6" x14ac:dyDescent="0.2">
      <c r="A39" s="382" t="s">
        <v>520</v>
      </c>
      <c r="B39" s="383"/>
      <c r="C39" s="383"/>
      <c r="D39" s="217">
        <v>319</v>
      </c>
      <c r="E39" s="220"/>
      <c r="F39" s="221"/>
    </row>
    <row r="40" spans="1:6" x14ac:dyDescent="0.2">
      <c r="A40" s="384" t="s">
        <v>482</v>
      </c>
      <c r="B40" s="385"/>
      <c r="C40" s="385"/>
      <c r="D40" s="217">
        <v>320</v>
      </c>
      <c r="E40" s="215">
        <f>SUM(E41:E44)</f>
        <v>0</v>
      </c>
      <c r="F40" s="216">
        <f>SUM(F41:F44)</f>
        <v>0</v>
      </c>
    </row>
    <row r="41" spans="1:6" x14ac:dyDescent="0.2">
      <c r="A41" s="382" t="s">
        <v>521</v>
      </c>
      <c r="B41" s="383"/>
      <c r="C41" s="383"/>
      <c r="D41" s="217">
        <v>321</v>
      </c>
      <c r="E41" s="220"/>
      <c r="F41" s="221"/>
    </row>
    <row r="42" spans="1:6" x14ac:dyDescent="0.2">
      <c r="A42" s="382" t="s">
        <v>515</v>
      </c>
      <c r="B42" s="383"/>
      <c r="C42" s="383"/>
      <c r="D42" s="217">
        <v>322</v>
      </c>
      <c r="E42" s="220"/>
      <c r="F42" s="221"/>
    </row>
    <row r="43" spans="1:6" ht="24" customHeight="1" x14ac:dyDescent="0.2">
      <c r="A43" s="386" t="s">
        <v>532</v>
      </c>
      <c r="B43" s="387"/>
      <c r="C43" s="387"/>
      <c r="D43" s="217">
        <v>323</v>
      </c>
      <c r="E43" s="220"/>
      <c r="F43" s="221"/>
    </row>
    <row r="44" spans="1:6" x14ac:dyDescent="0.2">
      <c r="A44" s="382" t="s">
        <v>522</v>
      </c>
      <c r="B44" s="383"/>
      <c r="C44" s="383"/>
      <c r="D44" s="217">
        <v>324</v>
      </c>
      <c r="E44" s="220"/>
      <c r="F44" s="221"/>
    </row>
    <row r="45" spans="1:6" x14ac:dyDescent="0.2">
      <c r="A45" s="384" t="s">
        <v>483</v>
      </c>
      <c r="B45" s="385"/>
      <c r="C45" s="385"/>
      <c r="D45" s="217">
        <v>325</v>
      </c>
      <c r="E45" s="215">
        <f>IF(E33-E40&lt;0,0,E33-E40)</f>
        <v>0</v>
      </c>
      <c r="F45" s="216">
        <f>IF(F33-F40&lt;0,0,F33-F40)</f>
        <v>0</v>
      </c>
    </row>
    <row r="46" spans="1:6" x14ac:dyDescent="0.2">
      <c r="A46" s="384" t="s">
        <v>484</v>
      </c>
      <c r="B46" s="385"/>
      <c r="C46" s="385"/>
      <c r="D46" s="217">
        <v>326</v>
      </c>
      <c r="E46" s="215">
        <f>IF(E40-E33&lt;0,0,E40-E33)</f>
        <v>0</v>
      </c>
      <c r="F46" s="216">
        <f>IF(F40-F33&lt;0,0,F40-F33)</f>
        <v>0</v>
      </c>
    </row>
    <row r="47" spans="1:6" x14ac:dyDescent="0.2">
      <c r="A47" s="378" t="s">
        <v>490</v>
      </c>
      <c r="B47" s="379"/>
      <c r="C47" s="379"/>
      <c r="D47" s="217"/>
      <c r="E47" s="213"/>
      <c r="F47" s="214"/>
    </row>
    <row r="48" spans="1:6" x14ac:dyDescent="0.2">
      <c r="A48" s="384" t="s">
        <v>491</v>
      </c>
      <c r="B48" s="385"/>
      <c r="C48" s="385"/>
      <c r="D48" s="217">
        <v>327</v>
      </c>
      <c r="E48" s="215">
        <f>SUM(E49:E52)</f>
        <v>0</v>
      </c>
      <c r="F48" s="216">
        <f>SUM(F49:F52)</f>
        <v>0</v>
      </c>
    </row>
    <row r="49" spans="1:6" x14ac:dyDescent="0.2">
      <c r="A49" s="382" t="s">
        <v>506</v>
      </c>
      <c r="B49" s="383"/>
      <c r="C49" s="383"/>
      <c r="D49" s="217">
        <v>328</v>
      </c>
      <c r="E49" s="220"/>
      <c r="F49" s="221"/>
    </row>
    <row r="50" spans="1:6" x14ac:dyDescent="0.2">
      <c r="A50" s="382" t="s">
        <v>523</v>
      </c>
      <c r="B50" s="383"/>
      <c r="C50" s="383"/>
      <c r="D50" s="217">
        <v>329</v>
      </c>
      <c r="E50" s="220"/>
      <c r="F50" s="221"/>
    </row>
    <row r="51" spans="1:6" x14ac:dyDescent="0.2">
      <c r="A51" s="382" t="s">
        <v>524</v>
      </c>
      <c r="B51" s="383"/>
      <c r="C51" s="383"/>
      <c r="D51" s="217">
        <v>330</v>
      </c>
      <c r="E51" s="220"/>
      <c r="F51" s="221"/>
    </row>
    <row r="52" spans="1:6" x14ac:dyDescent="0.2">
      <c r="A52" s="382" t="s">
        <v>525</v>
      </c>
      <c r="B52" s="383"/>
      <c r="C52" s="383"/>
      <c r="D52" s="217">
        <v>331</v>
      </c>
      <c r="E52" s="218"/>
      <c r="F52" s="219"/>
    </row>
    <row r="53" spans="1:6" x14ac:dyDescent="0.2">
      <c r="A53" s="384" t="s">
        <v>492</v>
      </c>
      <c r="B53" s="385"/>
      <c r="C53" s="385"/>
      <c r="D53" s="217">
        <v>332</v>
      </c>
      <c r="E53" s="222">
        <f>SUM(E54:E59)</f>
        <v>0</v>
      </c>
      <c r="F53" s="223">
        <f>SUM(F54:F59)</f>
        <v>0</v>
      </c>
    </row>
    <row r="54" spans="1:6" x14ac:dyDescent="0.2">
      <c r="A54" s="382" t="s">
        <v>516</v>
      </c>
      <c r="B54" s="383"/>
      <c r="C54" s="383"/>
      <c r="D54" s="217">
        <v>333</v>
      </c>
      <c r="E54" s="220"/>
      <c r="F54" s="221"/>
    </row>
    <row r="55" spans="1:6" x14ac:dyDescent="0.2">
      <c r="A55" s="382" t="s">
        <v>526</v>
      </c>
      <c r="B55" s="383"/>
      <c r="C55" s="383"/>
      <c r="D55" s="217">
        <v>334</v>
      </c>
      <c r="E55" s="220"/>
      <c r="F55" s="221"/>
    </row>
    <row r="56" spans="1:6" x14ac:dyDescent="0.2">
      <c r="A56" s="382" t="s">
        <v>527</v>
      </c>
      <c r="B56" s="383"/>
      <c r="C56" s="383"/>
      <c r="D56" s="217">
        <v>335</v>
      </c>
      <c r="E56" s="218"/>
      <c r="F56" s="219"/>
    </row>
    <row r="57" spans="1:6" x14ac:dyDescent="0.2">
      <c r="A57" s="382" t="s">
        <v>507</v>
      </c>
      <c r="B57" s="383"/>
      <c r="C57" s="383"/>
      <c r="D57" s="217">
        <v>336</v>
      </c>
      <c r="E57" s="218"/>
      <c r="F57" s="219"/>
    </row>
    <row r="58" spans="1:6" x14ac:dyDescent="0.2">
      <c r="A58" s="382" t="s">
        <v>511</v>
      </c>
      <c r="B58" s="383"/>
      <c r="C58" s="383"/>
      <c r="D58" s="217">
        <v>337</v>
      </c>
      <c r="E58" s="220"/>
      <c r="F58" s="221"/>
    </row>
    <row r="59" spans="1:6" x14ac:dyDescent="0.2">
      <c r="A59" s="382" t="s">
        <v>528</v>
      </c>
      <c r="B59" s="383"/>
      <c r="C59" s="383"/>
      <c r="D59" s="217">
        <v>338</v>
      </c>
      <c r="E59" s="220"/>
      <c r="F59" s="221"/>
    </row>
    <row r="60" spans="1:6" x14ac:dyDescent="0.2">
      <c r="A60" s="384" t="s">
        <v>493</v>
      </c>
      <c r="B60" s="385"/>
      <c r="C60" s="385"/>
      <c r="D60" s="217">
        <v>339</v>
      </c>
      <c r="E60" s="215">
        <f>IF(E48-E53&lt;0,0,E48-E53)</f>
        <v>0</v>
      </c>
      <c r="F60" s="216">
        <f>IF(F48-F53&lt;0,0,F48-F53)</f>
        <v>0</v>
      </c>
    </row>
    <row r="61" spans="1:6" x14ac:dyDescent="0.2">
      <c r="A61" s="384" t="s">
        <v>494</v>
      </c>
      <c r="B61" s="385"/>
      <c r="C61" s="385"/>
      <c r="D61" s="217">
        <v>340</v>
      </c>
      <c r="E61" s="215">
        <f>IF(E53-E48&lt;0,0,E53-E48)</f>
        <v>0</v>
      </c>
      <c r="F61" s="216">
        <f>IF(F53-F48&lt;0,0,F53-F48)</f>
        <v>0</v>
      </c>
    </row>
    <row r="62" spans="1:6" x14ac:dyDescent="0.2">
      <c r="A62" s="378" t="s">
        <v>487</v>
      </c>
      <c r="B62" s="379"/>
      <c r="C62" s="379"/>
      <c r="D62" s="217">
        <v>341</v>
      </c>
      <c r="E62" s="215">
        <f>E20+E33+E48</f>
        <v>0</v>
      </c>
      <c r="F62" s="216">
        <f>F20+F33+F48</f>
        <v>0</v>
      </c>
    </row>
    <row r="63" spans="1:6" x14ac:dyDescent="0.2">
      <c r="A63" s="378" t="s">
        <v>488</v>
      </c>
      <c r="B63" s="379"/>
      <c r="C63" s="379"/>
      <c r="D63" s="217">
        <v>342</v>
      </c>
      <c r="E63" s="215">
        <f>E24+E40+E53</f>
        <v>0</v>
      </c>
      <c r="F63" s="216">
        <f>F24+F40+F53</f>
        <v>0</v>
      </c>
    </row>
    <row r="64" spans="1:6" x14ac:dyDescent="0.2">
      <c r="A64" s="378" t="s">
        <v>485</v>
      </c>
      <c r="B64" s="379"/>
      <c r="C64" s="379"/>
      <c r="D64" s="217">
        <v>343</v>
      </c>
      <c r="E64" s="215">
        <f>IF(E62-E63&lt;0,0,E62-E63)</f>
        <v>0</v>
      </c>
      <c r="F64" s="216">
        <f>IF(F62-F63&lt;0,0,F62-F63)</f>
        <v>0</v>
      </c>
    </row>
    <row r="65" spans="1:6" x14ac:dyDescent="0.2">
      <c r="A65" s="378" t="s">
        <v>486</v>
      </c>
      <c r="B65" s="379"/>
      <c r="C65" s="379"/>
      <c r="D65" s="217">
        <v>344</v>
      </c>
      <c r="E65" s="215">
        <f>IF(E63-E62&lt;0,0,E63-E62)</f>
        <v>0</v>
      </c>
      <c r="F65" s="216">
        <f>IF(F63-F62&lt;0,0,F63-F62)</f>
        <v>0</v>
      </c>
    </row>
    <row r="66" spans="1:6" x14ac:dyDescent="0.2">
      <c r="A66" s="378" t="s">
        <v>500</v>
      </c>
      <c r="B66" s="379"/>
      <c r="C66" s="379"/>
      <c r="D66" s="217">
        <v>345</v>
      </c>
      <c r="E66" s="224"/>
      <c r="F66" s="225"/>
    </row>
    <row r="67" spans="1:6" x14ac:dyDescent="0.2">
      <c r="A67" s="380" t="s">
        <v>501</v>
      </c>
      <c r="B67" s="381"/>
      <c r="C67" s="381"/>
      <c r="D67" s="217">
        <v>346</v>
      </c>
      <c r="E67" s="226"/>
      <c r="F67" s="227"/>
    </row>
    <row r="68" spans="1:6" x14ac:dyDescent="0.2">
      <c r="A68" s="380" t="s">
        <v>502</v>
      </c>
      <c r="B68" s="381"/>
      <c r="C68" s="381"/>
      <c r="D68" s="217">
        <v>347</v>
      </c>
      <c r="E68" s="226"/>
      <c r="F68" s="227"/>
    </row>
    <row r="69" spans="1:6" ht="21" customHeight="1" thickBot="1" x14ac:dyDescent="0.25">
      <c r="A69" s="376" t="s">
        <v>503</v>
      </c>
      <c r="B69" s="377"/>
      <c r="C69" s="377"/>
      <c r="D69" s="228">
        <v>348</v>
      </c>
      <c r="E69" s="229">
        <f>E66+E64-E65+E67-E68</f>
        <v>0</v>
      </c>
      <c r="F69" s="230">
        <f>F66+F64-F65+F67-F68</f>
        <v>0</v>
      </c>
    </row>
  </sheetData>
  <mergeCells count="67"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A14:F14"/>
    <mergeCell ref="A16:C17"/>
    <mergeCell ref="D16:D17"/>
    <mergeCell ref="E16:F16"/>
    <mergeCell ref="C12:E12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9:C69"/>
    <mergeCell ref="A63:C63"/>
    <mergeCell ref="A64:C64"/>
    <mergeCell ref="A65:C65"/>
    <mergeCell ref="A66:C66"/>
    <mergeCell ref="A67:C67"/>
    <mergeCell ref="A68:C68"/>
  </mergeCells>
  <phoneticPr fontId="2" type="noConversion"/>
  <dataValidations count="1">
    <dataValidation type="decimal" operator="greaterThan" allowBlank="1" showInputMessage="1" showErrorMessage="1" sqref="E19:F69">
      <formula1>-1000000000003</formula1>
    </dataValidation>
  </dataValidations>
  <pageMargins left="0.47244094488188981" right="0.51181102362204722" top="0.59055118110236227" bottom="0.59055118110236227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Тренутно стање</vt:lpstr>
      <vt:lpstr>ЗФ-извјестаји-ново</vt:lpstr>
      <vt:lpstr>1.S-ZF</vt:lpstr>
      <vt:lpstr>2.D-ZF</vt:lpstr>
      <vt:lpstr>3.R-ZF</vt:lpstr>
      <vt:lpstr>4.BS-ZF Aktiva</vt:lpstr>
      <vt:lpstr>4.BS-ZF Pasiva</vt:lpstr>
      <vt:lpstr>5.BU-ZF </vt:lpstr>
      <vt:lpstr>6.TG-ZF</vt:lpstr>
      <vt:lpstr>7.PK-ZF</vt:lpstr>
      <vt:lpstr>8.Aneks-ZF</vt:lpstr>
      <vt:lpstr>9.KS-ZF</vt:lpstr>
    </vt:vector>
  </TitlesOfParts>
  <Company>Agencija za osiguranje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MILEVAV</dc:creator>
  <cp:lastModifiedBy>Bozana Lovsin</cp:lastModifiedBy>
  <cp:lastPrinted>2014-09-16T11:19:29Z</cp:lastPrinted>
  <dcterms:created xsi:type="dcterms:W3CDTF">2010-05-14T09:06:52Z</dcterms:created>
  <dcterms:modified xsi:type="dcterms:W3CDTF">2014-10-20T10:42:27Z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