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5000"/>
  </bookViews>
  <sheets>
    <sheet name="1 БС-ДПФ" sheetId="34" r:id="rId1"/>
    <sheet name="2.БУ-ДПФ" sheetId="33" r:id="rId2"/>
    <sheet name="3.ПНИ-ДПФ" sheetId="32" r:id="rId3"/>
    <sheet name=" 4.БТG-ДПФ " sheetId="31" r:id="rId4"/>
    <sheet name="5.НAK-ДПФ" sheetId="22" r:id="rId5"/>
  </sheets>
  <definedNames>
    <definedName name="_xlnm.Print_Titles" localSheetId="3">' 4.БТG-ДПФ '!$17:$17</definedName>
    <definedName name="_xlnm.Print_Titles" localSheetId="0">'1 БС-ДПФ'!$15:$15</definedName>
    <definedName name="_xlnm.Print_Titles" localSheetId="1">'2.БУ-ДПФ'!$16:$16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32" l="1"/>
  <c r="D27" i="32"/>
  <c r="E23" i="32"/>
  <c r="D23" i="32"/>
  <c r="E36" i="32" l="1"/>
  <c r="D36" i="32"/>
  <c r="F81" i="33"/>
  <c r="E81" i="33"/>
  <c r="E80" i="33" s="1"/>
  <c r="F86" i="33"/>
  <c r="E86" i="33"/>
  <c r="F73" i="33"/>
  <c r="F78" i="33" s="1"/>
  <c r="E73" i="33"/>
  <c r="E78" i="33" s="1"/>
  <c r="F59" i="33"/>
  <c r="F91" i="34"/>
  <c r="E91" i="34"/>
  <c r="F88" i="34"/>
  <c r="F85" i="34"/>
  <c r="F81" i="34"/>
  <c r="F78" i="34"/>
  <c r="F73" i="34"/>
  <c r="E73" i="34"/>
  <c r="F65" i="34"/>
  <c r="E65" i="34"/>
  <c r="F60" i="34"/>
  <c r="E60" i="34"/>
  <c r="F54" i="34"/>
  <c r="E54" i="34"/>
  <c r="F48" i="34"/>
  <c r="E48" i="34"/>
  <c r="F45" i="34"/>
  <c r="F34" i="34"/>
  <c r="E34" i="34"/>
  <c r="E24" i="34"/>
  <c r="F20" i="34"/>
  <c r="E20" i="34"/>
  <c r="E77" i="33" l="1"/>
  <c r="F77" i="33"/>
  <c r="F80" i="33"/>
  <c r="C23" i="22"/>
  <c r="G50" i="31" l="1"/>
  <c r="F50" i="31"/>
  <c r="G35" i="31"/>
  <c r="F35" i="31"/>
  <c r="E59" i="33"/>
  <c r="F52" i="33"/>
  <c r="E52" i="33"/>
  <c r="F45" i="33"/>
  <c r="E45" i="33"/>
  <c r="F43" i="33"/>
  <c r="E43" i="33"/>
  <c r="F37" i="33"/>
  <c r="E37" i="33"/>
  <c r="F30" i="33"/>
  <c r="E30" i="33"/>
  <c r="F24" i="33"/>
  <c r="E24" i="33"/>
  <c r="F19" i="33"/>
  <c r="E19" i="33"/>
  <c r="E50" i="33" l="1"/>
  <c r="F52" i="31"/>
  <c r="F56" i="31" s="1"/>
  <c r="G52" i="31"/>
  <c r="G56" i="31" s="1"/>
  <c r="F69" i="33"/>
  <c r="F68" i="33"/>
  <c r="E69" i="33"/>
  <c r="E68" i="33"/>
  <c r="F50" i="33"/>
  <c r="F49" i="33"/>
  <c r="E49" i="33"/>
  <c r="E88" i="34"/>
  <c r="E85" i="34"/>
  <c r="E81" i="34"/>
  <c r="E78" i="34"/>
  <c r="F57" i="34"/>
  <c r="F71" i="34" s="1"/>
  <c r="E57" i="34"/>
  <c r="E45" i="34"/>
  <c r="F28" i="34"/>
  <c r="E28" i="34"/>
  <c r="F24" i="34"/>
  <c r="F19" i="34" l="1"/>
  <c r="F43" i="34" s="1"/>
  <c r="E94" i="34"/>
  <c r="E71" i="34"/>
  <c r="E19" i="34"/>
  <c r="E43" i="34" s="1"/>
  <c r="F94" i="34"/>
</calcChain>
</file>

<file path=xl/sharedStrings.xml><?xml version="1.0" encoding="utf-8"?>
<sst xmlns="http://schemas.openxmlformats.org/spreadsheetml/2006/main" count="559" uniqueCount="459">
  <si>
    <t>Стање на дан:</t>
  </si>
  <si>
    <t>Редни број достављања:</t>
  </si>
  <si>
    <t>Саставио:</t>
  </si>
  <si>
    <t>Одговорно лице:</t>
  </si>
  <si>
    <t>Датум попуњавања извјештаја:</t>
  </si>
  <si>
    <t>Мјесто попуњавања:</t>
  </si>
  <si>
    <t>Контакт:</t>
  </si>
  <si>
    <t>Назив ДПФ:</t>
  </si>
  <si>
    <t>Назив ДУДПФ:</t>
  </si>
  <si>
    <t>Ред.бр</t>
  </si>
  <si>
    <t>1.</t>
  </si>
  <si>
    <t>2.</t>
  </si>
  <si>
    <t>3.</t>
  </si>
  <si>
    <t>4.</t>
  </si>
  <si>
    <t>5.</t>
  </si>
  <si>
    <t>6.</t>
  </si>
  <si>
    <t>7.</t>
  </si>
  <si>
    <t>16.</t>
  </si>
  <si>
    <t>17.</t>
  </si>
  <si>
    <t>Остало</t>
  </si>
  <si>
    <t>Трошкови на терет друштава за управљање</t>
  </si>
  <si>
    <t>Трошкови</t>
  </si>
  <si>
    <t>Ознака ДУДПФ:</t>
  </si>
  <si>
    <t>2.2.</t>
  </si>
  <si>
    <t>2.1.</t>
  </si>
  <si>
    <t>433</t>
  </si>
  <si>
    <t>432</t>
  </si>
  <si>
    <t>431</t>
  </si>
  <si>
    <t>430</t>
  </si>
  <si>
    <t>429</t>
  </si>
  <si>
    <t>428</t>
  </si>
  <si>
    <t>427</t>
  </si>
  <si>
    <t>426</t>
  </si>
  <si>
    <t>425</t>
  </si>
  <si>
    <t>424</t>
  </si>
  <si>
    <t>423</t>
  </si>
  <si>
    <t>422</t>
  </si>
  <si>
    <t>421</t>
  </si>
  <si>
    <t>420</t>
  </si>
  <si>
    <t>419</t>
  </si>
  <si>
    <t>418</t>
  </si>
  <si>
    <t>417</t>
  </si>
  <si>
    <t>416</t>
  </si>
  <si>
    <t>415</t>
  </si>
  <si>
    <t>414</t>
  </si>
  <si>
    <t>413</t>
  </si>
  <si>
    <t>412</t>
  </si>
  <si>
    <t>411</t>
  </si>
  <si>
    <t>410</t>
  </si>
  <si>
    <t>409</t>
  </si>
  <si>
    <t>408</t>
  </si>
  <si>
    <t>407</t>
  </si>
  <si>
    <t>406</t>
  </si>
  <si>
    <t>405</t>
  </si>
  <si>
    <t>404</t>
  </si>
  <si>
    <t>403</t>
  </si>
  <si>
    <t>402</t>
  </si>
  <si>
    <t>401</t>
  </si>
  <si>
    <t>Текућа година</t>
  </si>
  <si>
    <t>ПОЗИЦИЈА</t>
  </si>
  <si>
    <t>(Извјештај о токовима готовине)</t>
  </si>
  <si>
    <t>Период за који се подаци достављају до:</t>
  </si>
  <si>
    <t>Период за који се подаци достављају од:</t>
  </si>
  <si>
    <t>Повучени удјели/акције у току периода</t>
  </si>
  <si>
    <t>Број удјела/акција фонда у периоду</t>
  </si>
  <si>
    <t>Смањење по основу исплата акумулираних средстава добровољног пензијског фонда</t>
  </si>
  <si>
    <t>Образац: ПНИ-ДПФ</t>
  </si>
  <si>
    <t>1. Накнада друштву за управљање</t>
  </si>
  <si>
    <t>Група рачуна, рачун</t>
  </si>
  <si>
    <t>у конвертибилним маркама</t>
  </si>
  <si>
    <t>(Извјештај о укупном резултату у периоду)</t>
  </si>
  <si>
    <t>Образац: БУ-ДПФ</t>
  </si>
  <si>
    <t>068</t>
  </si>
  <si>
    <t>067</t>
  </si>
  <si>
    <t>066</t>
  </si>
  <si>
    <t>065</t>
  </si>
  <si>
    <t>064</t>
  </si>
  <si>
    <t>063</t>
  </si>
  <si>
    <t>062</t>
  </si>
  <si>
    <t>061</t>
  </si>
  <si>
    <t>060</t>
  </si>
  <si>
    <t>059</t>
  </si>
  <si>
    <t>058</t>
  </si>
  <si>
    <t>057</t>
  </si>
  <si>
    <t>056</t>
  </si>
  <si>
    <t>055</t>
  </si>
  <si>
    <t>054</t>
  </si>
  <si>
    <t>053</t>
  </si>
  <si>
    <t>052</t>
  </si>
  <si>
    <t>051</t>
  </si>
  <si>
    <t>050</t>
  </si>
  <si>
    <t>049</t>
  </si>
  <si>
    <t>048</t>
  </si>
  <si>
    <t>047</t>
  </si>
  <si>
    <t>046</t>
  </si>
  <si>
    <t>045</t>
  </si>
  <si>
    <t>044</t>
  </si>
  <si>
    <t>043</t>
  </si>
  <si>
    <t>042</t>
  </si>
  <si>
    <t>041</t>
  </si>
  <si>
    <t>040</t>
  </si>
  <si>
    <t>039</t>
  </si>
  <si>
    <t>038</t>
  </si>
  <si>
    <t>037</t>
  </si>
  <si>
    <t>036</t>
  </si>
  <si>
    <t>035</t>
  </si>
  <si>
    <t>034</t>
  </si>
  <si>
    <t>033</t>
  </si>
  <si>
    <t>032</t>
  </si>
  <si>
    <t>031</t>
  </si>
  <si>
    <t>030</t>
  </si>
  <si>
    <t>029</t>
  </si>
  <si>
    <t>028</t>
  </si>
  <si>
    <t>027</t>
  </si>
  <si>
    <t>026</t>
  </si>
  <si>
    <t>025</t>
  </si>
  <si>
    <t>024</t>
  </si>
  <si>
    <t>1. Обавезе према банци депозитару</t>
  </si>
  <si>
    <t>023</t>
  </si>
  <si>
    <t>022</t>
  </si>
  <si>
    <t>021</t>
  </si>
  <si>
    <t>020</t>
  </si>
  <si>
    <t>019</t>
  </si>
  <si>
    <t>018</t>
  </si>
  <si>
    <t>017</t>
  </si>
  <si>
    <t>016</t>
  </si>
  <si>
    <t>015</t>
  </si>
  <si>
    <t>014</t>
  </si>
  <si>
    <t>013</t>
  </si>
  <si>
    <t>012</t>
  </si>
  <si>
    <t>011</t>
  </si>
  <si>
    <t>010</t>
  </si>
  <si>
    <t>009</t>
  </si>
  <si>
    <t>008</t>
  </si>
  <si>
    <t>007</t>
  </si>
  <si>
    <t>006</t>
  </si>
  <si>
    <t>005</t>
  </si>
  <si>
    <t>004</t>
  </si>
  <si>
    <t>003</t>
  </si>
  <si>
    <t>002</t>
  </si>
  <si>
    <t>001</t>
  </si>
  <si>
    <t>(Извјештај о финансијском положају)</t>
  </si>
  <si>
    <t>Образац: БС-ДПФ</t>
  </si>
  <si>
    <t>8.</t>
  </si>
  <si>
    <t>9.</t>
  </si>
  <si>
    <t>10.</t>
  </si>
  <si>
    <t>11.</t>
  </si>
  <si>
    <t>12.</t>
  </si>
  <si>
    <t>13.</t>
  </si>
  <si>
    <t>14.</t>
  </si>
  <si>
    <t>15.</t>
  </si>
  <si>
    <t>Образац: НAK-ДПФ</t>
  </si>
  <si>
    <t>Образац: БТГ-ДПФ</t>
  </si>
  <si>
    <t xml:space="preserve">Претходна година </t>
  </si>
  <si>
    <t>Претходна година</t>
  </si>
  <si>
    <t xml:space="preserve"> АОП</t>
  </si>
  <si>
    <t>Група рачуна / рачун</t>
  </si>
  <si>
    <t>Позиција</t>
  </si>
  <si>
    <t>Напомена</t>
  </si>
  <si>
    <t>Ознака за АОП</t>
  </si>
  <si>
    <t>СРЕДСТВА</t>
  </si>
  <si>
    <t>I - Готовина и готовински еквиваленти</t>
  </si>
  <si>
    <t>II - Улагања фонда (003 + 007 + 011 + 016)</t>
  </si>
  <si>
    <t>1. Финансијска средства по фер вриједности кроз биланс успјеха (004 до 006)</t>
  </si>
  <si>
    <t>200, 201</t>
  </si>
  <si>
    <t>1.1. Власнички инструменти домаћих и страних емитената</t>
  </si>
  <si>
    <t>202, 203</t>
  </si>
  <si>
    <t>1.2. Дужнички инструменти домаћих и страних емитената</t>
  </si>
  <si>
    <t xml:space="preserve">204, 205 </t>
  </si>
  <si>
    <t>1.3. Остала финансијска средства по фер вриједности кроз биланс успјеха</t>
  </si>
  <si>
    <t xml:space="preserve"> 2. Финансијска средства по фер вриједности кроз остали укупни резултат (008 до 010)</t>
  </si>
  <si>
    <t>210, 211, 218 (дио), 219 (дио)</t>
  </si>
  <si>
    <t>2.1. Власнички инструменти домаћих и страних емитената</t>
  </si>
  <si>
    <t>212, 213, 218 (дио), 219 (дио)</t>
  </si>
  <si>
    <t>2.2. Дужнички инструменти домаћих и страних емитената</t>
  </si>
  <si>
    <t>214, 219 (дио)</t>
  </si>
  <si>
    <t xml:space="preserve"> 2.3. Потраживања за камату од дужничких инструмената</t>
  </si>
  <si>
    <t>3. Финансијска средства по амортизованој вриједности (012 до 015)</t>
  </si>
  <si>
    <t>220, 221, 229 (дио)</t>
  </si>
  <si>
    <t>3.1. Дужнички инструменти по амортизованој вриједности</t>
  </si>
  <si>
    <t>222, 223, 229 (дио)</t>
  </si>
  <si>
    <t>3.2. Депозити</t>
  </si>
  <si>
    <t xml:space="preserve">224, 229 (дио) </t>
  </si>
  <si>
    <t>3.3. Потраживања за камату од дужничких инструмената по амортизованој вриједности</t>
  </si>
  <si>
    <t xml:space="preserve">225, 229 (дио) </t>
  </si>
  <si>
    <t>3.4. Остала финансијска средства по амортизованој
вриједности</t>
  </si>
  <si>
    <t xml:space="preserve"> 4. Остала улагања</t>
  </si>
  <si>
    <t>30, 31</t>
  </si>
  <si>
    <t>III - Потраживања
(018 + 019 + 020 + 021 + 022)</t>
  </si>
  <si>
    <t>300, 309 (дио)</t>
  </si>
  <si>
    <t xml:space="preserve"> 1. Потраживања по основу продаје хартија од вриједности</t>
  </si>
  <si>
    <t xml:space="preserve">302, 309 (дио) </t>
  </si>
  <si>
    <t>2. Потраживања по основу дивиденди</t>
  </si>
  <si>
    <t>303, 309 (дио)</t>
  </si>
  <si>
    <t>3. Потраживања по основу датих аванса</t>
  </si>
  <si>
    <t xml:space="preserve">308, 309 (дио) </t>
  </si>
  <si>
    <t>4. Остала потраживања из активности фонда</t>
  </si>
  <si>
    <t xml:space="preserve">310 до 319 </t>
  </si>
  <si>
    <t>5. Потраживања од друштва за управљање</t>
  </si>
  <si>
    <t>IV - Одложена пореска средства</t>
  </si>
  <si>
    <t>330 до 339</t>
  </si>
  <si>
    <t xml:space="preserve"> V - Разграничења</t>
  </si>
  <si>
    <t>VI - Остала потраживања и средства</t>
  </si>
  <si>
    <t>А. УКУПНО СРЕДСТВА
(001 + 002 + 017 + 023+ 024 + 025)</t>
  </si>
  <si>
    <t>ОБАВЕЗЕ</t>
  </si>
  <si>
    <t>I - Обавезе по основу пословања
(028 + 029)</t>
  </si>
  <si>
    <t>400, 401</t>
  </si>
  <si>
    <t xml:space="preserve"> 1. Обавезе по основу улагања у хартије од вриједности</t>
  </si>
  <si>
    <t xml:space="preserve"> 2. Остале обавезе по основу улагања</t>
  </si>
  <si>
    <t xml:space="preserve"> 2. Обавезе по основу накнада члановима надзорног
одбора</t>
  </si>
  <si>
    <t xml:space="preserve"> 3. Обавезе по основу откупа удјела</t>
  </si>
  <si>
    <t xml:space="preserve"> 4. Обавезе према инвеститорима за учешће у добити</t>
  </si>
  <si>
    <t>412, 415, 419</t>
  </si>
  <si>
    <t xml:space="preserve"> 5. Остале обавезе из пословања</t>
  </si>
  <si>
    <t xml:space="preserve"> III - Обавеза према друштву за управљање (037 + 038)</t>
  </si>
  <si>
    <t>420 до 429, без 422</t>
  </si>
  <si>
    <t xml:space="preserve">
 1. Обавезе према друштву за управљање</t>
  </si>
  <si>
    <t xml:space="preserve"> 2. Обавеза за улазну и излазну накнаду</t>
  </si>
  <si>
    <t>IV - Финансијске обавезе по фер вриједности кроз
биланс успјеха
(040 + 041)</t>
  </si>
  <si>
    <t>1. Финансијске обавезе по фер вриједности кроз биланс успјеха</t>
  </si>
  <si>
    <t>2. Дериватне финансијске обавезе</t>
  </si>
  <si>
    <t>V - Финансијске обавезе по амортизованој вриједности (043 до 046)</t>
  </si>
  <si>
    <t xml:space="preserve">440, 441 </t>
  </si>
  <si>
    <t>1. Дугорочни кредити</t>
  </si>
  <si>
    <t>442, 443, 444</t>
  </si>
  <si>
    <t>2. Краткорочни кредити</t>
  </si>
  <si>
    <t xml:space="preserve">445, 446 </t>
  </si>
  <si>
    <t>3. Обавезе по емитованим дужничким инструментима</t>
  </si>
  <si>
    <t>4. Остале финансијске обавезе по амортизованој вриједности</t>
  </si>
  <si>
    <t xml:space="preserve">45, 46, 47, 48, 49 </t>
  </si>
  <si>
    <t>VI - Остале обавезе (048 до 052)</t>
  </si>
  <si>
    <t>1. Остале обавезе</t>
  </si>
  <si>
    <t>2. Одложене пореске обавезе</t>
  </si>
  <si>
    <t>470, 471, 479</t>
  </si>
  <si>
    <t>3. Разграничења</t>
  </si>
  <si>
    <t xml:space="preserve">480, 481 </t>
  </si>
  <si>
    <t>4. Обавезе по основу чланства</t>
  </si>
  <si>
    <t>5. Резервисања</t>
  </si>
  <si>
    <t>Б. УКУПНО ОБАВЕЗЕ
(027 + 030 + 036 + 039 + 042 + 047)</t>
  </si>
  <si>
    <t>НЕТО ИМОВИНА</t>
  </si>
  <si>
    <t xml:space="preserve"> I - Основни капитал (055 – 056 + 057 + 058)</t>
  </si>
  <si>
    <t>1. Акцијски капитал</t>
  </si>
  <si>
    <t xml:space="preserve"> 2. Откупљене сопствене акције</t>
  </si>
  <si>
    <t>3. Удјели</t>
  </si>
  <si>
    <t>4. Нето имовина добровољног пензијског фонда</t>
  </si>
  <si>
    <t>1. Емисиона премија</t>
  </si>
  <si>
    <t>2. Остале капиталне резерве</t>
  </si>
  <si>
    <t>III - Ревалоризационе резерве (063 до 065)</t>
  </si>
  <si>
    <t>1. Ревалоризационе резерве по основу ревалоризације финансијских средстава по фер вриједности кроз остали укупни резултат</t>
  </si>
  <si>
    <t>2. Ревалоризационе резерве за инструменте заштите</t>
  </si>
  <si>
    <t>3. Остале ревалоризационе резерве</t>
  </si>
  <si>
    <t>IV - Резерве из добити (067 + 068)</t>
  </si>
  <si>
    <t>1. Законске резерве</t>
  </si>
  <si>
    <t>2. Остале резерве</t>
  </si>
  <si>
    <t>V - Добит (070 + 071)</t>
  </si>
  <si>
    <t>069</t>
  </si>
  <si>
    <t>1. Акумулирана, нераспоређена добит из ранијих година</t>
  </si>
  <si>
    <t>070</t>
  </si>
  <si>
    <t>2. Добит текуће године</t>
  </si>
  <si>
    <t>071</t>
  </si>
  <si>
    <t>VI - Губитак (073 + 074)</t>
  </si>
  <si>
    <t>072</t>
  </si>
  <si>
    <t>1. Акумулирани, непокривени губици из ранијих година</t>
  </si>
  <si>
    <t>073</t>
  </si>
  <si>
    <t>2. Губитак текуће године</t>
  </si>
  <si>
    <t>074</t>
  </si>
  <si>
    <t>В. УКУПНО НЕТО ИМОВИНА
(054 + 059 + 062 + 066 + 069 – 072)</t>
  </si>
  <si>
    <t>075</t>
  </si>
  <si>
    <t>Г. БРОЈ ЕМИТОВАНИХ АКЦИЈА / УДЈЕЛА</t>
  </si>
  <si>
    <t>076</t>
  </si>
  <si>
    <t>Д. НЕТО ИМОВИНА ПО АКЦИЈИ/УДЈЕЛУ (075/076)</t>
  </si>
  <si>
    <t>077</t>
  </si>
  <si>
    <t>Ђ. ВАНБИЛАНСНА ЕВИДЕНЦИЈА</t>
  </si>
  <si>
    <t>078</t>
  </si>
  <si>
    <t>2. Ванбилансна пасива</t>
  </si>
  <si>
    <t>079</t>
  </si>
  <si>
    <t>A. РЕАЛИЗОВАНИ ПРИХОДИ И РАСХОДИ</t>
  </si>
  <si>
    <t>I - Пословни приходи (202 до 205)</t>
  </si>
  <si>
    <t>1. Приходи од дивиденди</t>
  </si>
  <si>
    <t>2. Приходи од камата</t>
  </si>
  <si>
    <t>3. Амортизација премије /дисконта/ по основу хартија од вриједности по амортизованој вриједности</t>
  </si>
  <si>
    <t>4. Остали пословни приходи</t>
  </si>
  <si>
    <t>II - Реализовани добици (207 до 211)</t>
  </si>
  <si>
    <t>1. Реализовани добици од продаје финансијских средстава по фер вриједности кроз биланс успјеха</t>
  </si>
  <si>
    <t>2. Реализовани добици од продаје финансијских средстава по фер вриједности кроз остали укупни резултат</t>
  </si>
  <si>
    <t>3. Реализовани добици од продаје финансијских средстава по амортизованој вриједности</t>
  </si>
  <si>
    <t>4. Реализоване позитивне курсне разлике</t>
  </si>
  <si>
    <t>5. Остали реализовани добици</t>
  </si>
  <si>
    <t>III - Пословни расходи (213 до 218)</t>
  </si>
  <si>
    <t>2. Трошкови куповине и продаје хартија од вриједности</t>
  </si>
  <si>
    <t>3. Накнада члановима надзорног одбора</t>
  </si>
  <si>
    <t>4 Накнаде банци депозитару</t>
  </si>
  <si>
    <t>5. Расходи по основу пореза</t>
  </si>
  <si>
    <t>604, 606, 609</t>
  </si>
  <si>
    <t>6. Остали дозвољени расходи фонда</t>
  </si>
  <si>
    <t>IV - Реализовани губици (220 до 224)</t>
  </si>
  <si>
    <t>1. Реализовани губици на продаји финансијских средстава по фер вриједности кроз биланс успјеха</t>
  </si>
  <si>
    <t>2. Реализовани губици на продаји финансијских средстава по фер вриједности кроз остали укупни резултат</t>
  </si>
  <si>
    <t>3. Реализовани губици на продаји финансијских средстава по амортизованој вриједности</t>
  </si>
  <si>
    <t>4. Реализоване негативне курсне разлике</t>
  </si>
  <si>
    <t>5. Остали реализовани губици</t>
  </si>
  <si>
    <t>V - Финансијски приходи (226)</t>
  </si>
  <si>
    <t>Остали финансијски приходи</t>
  </si>
  <si>
    <t>VI - Финансијски расходи (228 + 229)</t>
  </si>
  <si>
    <t>1. Расходи по основу камата</t>
  </si>
  <si>
    <t>2. Остали финансијски расходи</t>
  </si>
  <si>
    <t>Б. РЕАЛИЗОВАНА ДОБИТ (ГУБИТАК) ПРИЈЕ ОПОРЕЗИВАЊА</t>
  </si>
  <si>
    <t>1. Реализована добит (201 + 206 - 212 - 219 + 225 - 227)</t>
  </si>
  <si>
    <t>В. НЕРЕАЛИЗОВАНИ ДОБИЦИ И ГУБИЦИ</t>
  </si>
  <si>
    <t>I - Нереализовани добици (233 до 238)</t>
  </si>
  <si>
    <t>1. Нереализовани добици од финансијских средстава по фер вриједности кроз биланс успјеха по основу свођења на фер вриједност</t>
  </si>
  <si>
    <t>2. Нереализовани добици од финансијских обавеза по фер вриједности кроз биланс успјеха по основу свођења на фер вриједност</t>
  </si>
  <si>
    <t>3. Нереализоване позитивне курсне разлике</t>
  </si>
  <si>
    <t>4. Нереализовани добици по основу деривата</t>
  </si>
  <si>
    <t>724, 725, 726</t>
  </si>
  <si>
    <t>5. Умањење претходно признатих кредитних губитака од обезвређења</t>
  </si>
  <si>
    <t>6. Остали нереализовани добици</t>
  </si>
  <si>
    <t>II - Нереализовани губици (240 до 246)</t>
  </si>
  <si>
    <t>1. Нереализовани губици од финансијских средстава по
фер вриједности кроз биланс успјеха по основу свођења
на фер вриједност</t>
  </si>
  <si>
    <t>2. Нереализовани губици од финансијских обавеза по фер вриједности кроз биланс успјеха по основу свођења на фер вриједност</t>
  </si>
  <si>
    <t>3. Нереализоване негативне курсне разлике</t>
  </si>
  <si>
    <t>4. Нереализовани губици по основу деривата</t>
  </si>
  <si>
    <t>624, 625</t>
  </si>
  <si>
    <t>5. Кредитни губици од обезвређења вриједности финансијских средстава</t>
  </si>
  <si>
    <t>6. Исправка вриједности осталих потраживања и средстава који нису финансијска средства</t>
  </si>
  <si>
    <t>7. Остали нереализовани губици</t>
  </si>
  <si>
    <t>Д. УКУПНА НЕРЕАЛИЗОВАНА ДОБИТ (ГУБИТАК) ПРИЈЕ ОПОРЕЗИВАЊА</t>
  </si>
  <si>
    <t>1. Укупна нереализована добит (232 - 239)</t>
  </si>
  <si>
    <t>2. Укупни нереализовани губитак (239 - 232)</t>
  </si>
  <si>
    <t>Ђ. УКУПНА ДОБИТ (ГУБИТАК) ПРИЈЕ ОПОРЕЗИВАЊА</t>
  </si>
  <si>
    <t>1 Укупна добит прије опорезивања</t>
  </si>
  <si>
    <t>2. Укупни губитак прије опорезивања</t>
  </si>
  <si>
    <t>Е. ПОРЕЗ НА ДОБИТ (252 + 253)</t>
  </si>
  <si>
    <t>1. Текући порез на добит</t>
  </si>
  <si>
    <t>2. Одложени порез на добит</t>
  </si>
  <si>
    <t>Ж. УКУПНА ДОБИТ (ГУБИТАК) ПОСЛИЈЕ ОПОРЕЗИВАЊА</t>
  </si>
  <si>
    <t>1 Укупна добит послије опорезивања (249 ± 251)</t>
  </si>
  <si>
    <t>2. Укупни губитак послије опорезивања (250 ± 251)</t>
  </si>
  <si>
    <t>ИЗВЈЕШТАЈ О ОСТАЛОМ УКУПНОМ РЕЗУЛТАТУ</t>
  </si>
  <si>
    <t>З. ОСТАЛИ УКУПНИ РЕЗУЛТАТ (257 + 262)</t>
  </si>
  <si>
    <t>1. Ставке које могу бити рекласификоване у биланс успјеха (± 258 ± 259 ± 260 - 261)</t>
  </si>
  <si>
    <t>Промјена на 530 (дио)</t>
  </si>
  <si>
    <t>1.1. Повећање/(смањење) фер вриједности дужничких инструмената по фер вриједности кроз остали укупни резултат</t>
  </si>
  <si>
    <t>Промјена на 531</t>
  </si>
  <si>
    <t>1.2. Ефекти проистекли из трансакција заштите</t>
  </si>
  <si>
    <t>Промјена на 532 (дио)</t>
  </si>
  <si>
    <t>1.3. Остале ставке које могу бити рекласификоване у биланс успјеха</t>
  </si>
  <si>
    <t>Одложени порез</t>
  </si>
  <si>
    <t>1.4. Порез на добит који се односи на ове ставке</t>
  </si>
  <si>
    <t>2. Ставке које неће бити рекласификоване у биланс успјеха (± 263 ± 264 - 265)</t>
  </si>
  <si>
    <t>2.1. Повећање/(смањење) фер вриједности власничких инструмената по фер вриједности кроз остали укупни резултат</t>
  </si>
  <si>
    <t>2.2. Остале ставке које неће бити рекласификоване у биланс успјеха</t>
  </si>
  <si>
    <t>2.3. Порез на добит који се односи на ове ставке</t>
  </si>
  <si>
    <t>И. ПОВЕЋАЊЕ/(СМАЊЕЊЕ) НЕТО ИМОВИНЕ - УКУПНИ РЕЗУЛТАТ</t>
  </si>
  <si>
    <t>Повећање нето имовине фонда (254 или 255 ± 256)</t>
  </si>
  <si>
    <t>Смањење нето имовине фонда (254 или 255 ± 256)</t>
  </si>
  <si>
    <t>Извјештај о промјенама нето имoвине инвестиционог фонда</t>
  </si>
  <si>
    <t>Редни бр</t>
  </si>
  <si>
    <t xml:space="preserve"> Ознака за АОП</t>
  </si>
  <si>
    <t>Стање на дан 31. 12. претходног обрачунског периода</t>
  </si>
  <si>
    <t>Ефекти ретроактивне примјене промјене рачуноводствених политика</t>
  </si>
  <si>
    <t>Ефекти ретроактивног преправљања износа признатих у складу са МРС 8</t>
  </si>
  <si>
    <t>Поново исказано стање на дан 1.1. текућег обрачунског периода
(301 ± 302 ± 303)</t>
  </si>
  <si>
    <t>Добит/(губитак) за период</t>
  </si>
  <si>
    <t>Остали укупни резултат за период</t>
  </si>
  <si>
    <t>Укупни резултат (± 305 ± 306)</t>
  </si>
  <si>
    <t>Повећање по основу издатих удјела/акција</t>
  </si>
  <si>
    <t>Смањење по основу повлачења удјела/акција</t>
  </si>
  <si>
    <t>Повећање по основу уплате пензијских доприноса добровољног пензијског фонда</t>
  </si>
  <si>
    <t>Објављене дивиденде и други видови расподјеле добити</t>
  </si>
  <si>
    <t>Остале промјене</t>
  </si>
  <si>
    <r>
      <t>Стање на дан 31.12. текућег обрачунског периода</t>
    </r>
    <r>
      <rPr>
        <sz val="10"/>
        <rFont val="Times New Roman"/>
        <family val="1"/>
        <charset val="204"/>
      </rPr>
      <t xml:space="preserve"> (304 ± 307 + 308 – 309 + 310 – 311 – 312 ± 313)</t>
    </r>
  </si>
  <si>
    <t>Број удјела/акција фонда на почетку периода</t>
  </si>
  <si>
    <t>Издати удјели/акције у току периода</t>
  </si>
  <si>
    <t>18.</t>
  </si>
  <si>
    <t>Број удјела/акција фонда на крају периода</t>
  </si>
  <si>
    <t>Редни број</t>
  </si>
  <si>
    <t>Ознака                  (+) / (-)</t>
  </si>
  <si>
    <t>ТОКОВИ ГОТОВИНЕ ИЗ ПОСЛОВНИХ АКТИВНОСТИ</t>
  </si>
  <si>
    <t>1.1.</t>
  </si>
  <si>
    <t>Приливи од продаје финансијских средстава по фер вриједноси кроз биланс успјеха</t>
  </si>
  <si>
    <t>(+)</t>
  </si>
  <si>
    <t>1.2.</t>
  </si>
  <si>
    <t>Одливи по основу улагања у финансијска средства по фер вриједности кроз биланс успјеха</t>
  </si>
  <si>
    <t>(-)</t>
  </si>
  <si>
    <t>1.3.</t>
  </si>
  <si>
    <t>Приливи од продаје финансијских средстава по фер вриједности кроз остали укупни резултат</t>
  </si>
  <si>
    <t>1.4.</t>
  </si>
  <si>
    <t>Одливи по основу улагања у финансијска средства по фер вриједности кроз остали укупни резултат</t>
  </si>
  <si>
    <t>1.5.</t>
  </si>
  <si>
    <t>Приливи од продаје финансијских средстава по амортизованој вриједности</t>
  </si>
  <si>
    <t>1.6.</t>
  </si>
  <si>
    <t>Одливи по основу улагања у финансијска средства по амортизованој вриједности</t>
  </si>
  <si>
    <t>1.7.</t>
  </si>
  <si>
    <t>Приливи од камата</t>
  </si>
  <si>
    <t>1.8.</t>
  </si>
  <si>
    <t>Приливи од дивиденди</t>
  </si>
  <si>
    <t>1.9.</t>
  </si>
  <si>
    <t>Одливи по основу плаћених накнада друштву за управљање</t>
  </si>
  <si>
    <t>1.10.</t>
  </si>
  <si>
    <t>Одливи по основу плаћених трансакцијских трошкова при куповини и продаји улагања</t>
  </si>
  <si>
    <t>1.11.</t>
  </si>
  <si>
    <t>Одливи по основу плаћених накнада депозитару</t>
  </si>
  <si>
    <t>1.12.</t>
  </si>
  <si>
    <t>Одливи по основу плаћених накнада члановима надзорног одбора</t>
  </si>
  <si>
    <t>1.13.</t>
  </si>
  <si>
    <t>Одливи по основу плаћеног пореза на добит</t>
  </si>
  <si>
    <t>1.14.</t>
  </si>
  <si>
    <t>Остали приливи из пословних активности</t>
  </si>
  <si>
    <t>1.15.</t>
  </si>
  <si>
    <t>Остали одливи из пословних активности</t>
  </si>
  <si>
    <t>А</t>
  </si>
  <si>
    <t>Нето ток готовине који је генерисан (коришћен) у пословним активностима (401 до 415)</t>
  </si>
  <si>
    <t xml:space="preserve">  (+)  (-)</t>
  </si>
  <si>
    <t>ТОКОВИ ГОТОВИНЕ ИЗ АКТИВНОСТИ ФИНАНСИРАЊА</t>
  </si>
  <si>
    <t>Приливи по основу издатих удјела/акција</t>
  </si>
  <si>
    <t>Одливи по основу повлачења удјела/акција</t>
  </si>
  <si>
    <t>2.3.</t>
  </si>
  <si>
    <t>Одливи по основу откупа сопствених акција</t>
  </si>
  <si>
    <t>2.4.</t>
  </si>
  <si>
    <t>Приливи по основу уплате пензијских доприноса добровољног пензијског фонда</t>
  </si>
  <si>
    <t>2.5.</t>
  </si>
  <si>
    <t>Одливи по основу исплата акумулираних средстава добровољног пензијског фонда</t>
  </si>
  <si>
    <t>2.6.</t>
  </si>
  <si>
    <t>Одливи по основу исплаћених дивиденди</t>
  </si>
  <si>
    <t>2.7.</t>
  </si>
  <si>
    <t>Приливи по основу задуживања</t>
  </si>
  <si>
    <t>2.8.</t>
  </si>
  <si>
    <t>Одливи по основу отплате дугова</t>
  </si>
  <si>
    <t>2.9.</t>
  </si>
  <si>
    <t>Приливи по основу емитованих дужничких инструмената</t>
  </si>
  <si>
    <t>2.10.</t>
  </si>
  <si>
    <t>Одливи по основу плаћања по емитованим дужничким инструментима</t>
  </si>
  <si>
    <t>2.11.</t>
  </si>
  <si>
    <t>Остали приливи из финансијских активности</t>
  </si>
  <si>
    <t>2.12.</t>
  </si>
  <si>
    <t>Остали одливи из финансијских активности</t>
  </si>
  <si>
    <t>Б</t>
  </si>
  <si>
    <t>Нето ток готовине који је генерисан/коришћен у активностима финансирања (417 до 428)</t>
  </si>
  <si>
    <t>НЕТО ПОВЕЋАЊЕ/СМАЊЕЊЕ ГОТОВИНЕ И ГОТОВИНСКИХ ЕКВИВАЛЕНАТА (A + Б)</t>
  </si>
  <si>
    <t>ГОТОВИНА И ГОТОВИНСКИ ЕКВИВАЛЕНТИ НА ПОЧЕТКУ ПЕРИОДА</t>
  </si>
  <si>
    <t>ЕФЕКТИ ПРОМЈЕНЕ ДЕВИЗНИХ КУРСЕВА ГОТОВИНЕ И ГОТОВИНСКИХ ЕКВИВАЛЕНАТА</t>
  </si>
  <si>
    <t>ГОТОВИНА И ГОТОВИНСКИ ЕКВИВАЛЕНТИ НА КРАЈУ ПЕРИОДА (3 + 4 + 5)</t>
  </si>
  <si>
    <t>Улазне накнаде приликом приступања фонду</t>
  </si>
  <si>
    <t>Накнада за управљање Фондом</t>
  </si>
  <si>
    <t>Накнада трошкова у вези са куповином, продајом и преносом хартија од вриједности и кастоди услуга</t>
  </si>
  <si>
    <t>Трошкови на терет имовине фондова (1 до 4)</t>
  </si>
  <si>
    <t>Биланс стања инвестиционог фонда</t>
  </si>
  <si>
    <t xml:space="preserve"> II - Обавезе по основу трошкова пословања (031 до 035)</t>
  </si>
  <si>
    <t>II - Резерве (060 + 061)</t>
  </si>
  <si>
    <t>1. Ванбилансна актива</t>
  </si>
  <si>
    <t>Ј. ЗАРАДА ПО АКЦИЈИ</t>
  </si>
  <si>
    <t>1. Основна зарада по акцији</t>
  </si>
  <si>
    <t>2. Разријеђена зарада по акцији</t>
  </si>
  <si>
    <t>2. Реализовани губитак (212+219+227-201-206-225)</t>
  </si>
  <si>
    <t>Биланс токова готовине</t>
  </si>
  <si>
    <t xml:space="preserve">Износ  </t>
  </si>
  <si>
    <t>Биланс успјеха инвестиционог фонда</t>
  </si>
  <si>
    <t xml:space="preserve">Извјештај о улазним накнaдама чланова фонда, брокерским накнадама, накнадама  кастоди банке и другим трошковима у вези са трансакцијама фонда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</si>
</sst>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$&quot;#,##0.00_);\(&quot;$&quot;#,##0.00\)"/>
    <numFmt numFmtId="165" formatCode="_(* #,##0.00_);_(* \(#,##0.00\);_(* &quot;-&quot;??_);_(@_)"/>
    <numFmt numFmtId="166" formatCode="_-* #,##0.00\ _K_M_-;\-* #,##0.00\ _K_M_-;_-* &quot;-&quot;??\ _K_M_-;_-@_-"/>
    <numFmt numFmtId="167" formatCode="[$-11C1A]dd\.mm\.yyyy;@"/>
    <numFmt numFmtId="168" formatCode="_-* #,##0.0000\ _K_M_-;\-* #,##0.0000\ _K_M_-;_-* &quot;-&quot;????\ _K_M_-;_-@_-"/>
    <numFmt numFmtId="169" formatCode="_(* #,##0_);_(* \(#,##0\);_(* &quot;-&quot;??_);_(@_)"/>
    <numFmt numFmtId="170" formatCode="_(* #,##0.0000_);_(* \(#,##0.0000\);_(* &quot;-&quot;??_);_(@_)"/>
    <numFmt numFmtId="171" formatCode="_-* #,##0.00_-;\-* #,##0.00_-;_-* &quot;-&quot;??_-;_-@_-"/>
    <numFmt numFmtId="172" formatCode="_(* #,##0.000_);_(* \(#,##0.000\);_(* &quot;-&quot;??_);_(@_)"/>
  </numFmts>
  <fonts count="18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04"/>
    </font>
    <font>
      <u/>
      <sz val="10"/>
      <color indexed="12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u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9C0006"/>
      <name val="Calibri"/>
      <family val="2"/>
      <charset val="238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" fillId="0" borderId="0"/>
    <xf numFmtId="166" fontId="7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0" fontId="9" fillId="0" borderId="0">
      <alignment horizontal="right" vertical="top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9" fillId="0" borderId="0">
      <alignment horizontal="right" vertical="top"/>
    </xf>
    <xf numFmtId="0" fontId="9" fillId="0" borderId="0">
      <alignment horizontal="right" vertical="top"/>
    </xf>
    <xf numFmtId="0" fontId="9" fillId="0" borderId="0">
      <alignment horizontal="right" vertical="top"/>
    </xf>
    <xf numFmtId="0" fontId="9" fillId="0" borderId="0">
      <alignment horizontal="left" vertical="top"/>
    </xf>
    <xf numFmtId="0" fontId="1" fillId="0" borderId="0"/>
    <xf numFmtId="0" fontId="2" fillId="0" borderId="0"/>
    <xf numFmtId="0" fontId="12" fillId="4" borderId="0" applyNumberFormat="0" applyBorder="0" applyAlignment="0" applyProtection="0"/>
  </cellStyleXfs>
  <cellXfs count="130">
    <xf numFmtId="0" fontId="0" fillId="0" borderId="0" xfId="0"/>
    <xf numFmtId="0" fontId="3" fillId="2" borderId="0" xfId="0" applyFont="1" applyFill="1"/>
    <xf numFmtId="49" fontId="3" fillId="2" borderId="0" xfId="0" applyNumberFormat="1" applyFont="1" applyFill="1" applyBorder="1" applyAlignment="1" applyProtection="1">
      <alignment horizontal="left"/>
      <protection locked="0"/>
    </xf>
    <xf numFmtId="167" fontId="3" fillId="2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/>
    <xf numFmtId="0" fontId="6" fillId="0" borderId="0" xfId="0" applyFont="1"/>
    <xf numFmtId="0" fontId="3" fillId="2" borderId="0" xfId="0" applyFont="1" applyFill="1" applyAlignment="1">
      <alignment horizontal="center" vertical="center"/>
    </xf>
    <xf numFmtId="0" fontId="3" fillId="2" borderId="0" xfId="2" applyFont="1" applyFill="1"/>
    <xf numFmtId="0" fontId="3" fillId="0" borderId="0" xfId="0" applyFont="1" applyBorder="1"/>
    <xf numFmtId="0" fontId="3" fillId="0" borderId="0" xfId="0" applyFont="1" applyFill="1" applyBorder="1"/>
    <xf numFmtId="0" fontId="3" fillId="2" borderId="0" xfId="0" applyFont="1" applyFill="1" applyAlignment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/>
    <xf numFmtId="0" fontId="3" fillId="0" borderId="3" xfId="0" applyFont="1" applyFill="1" applyBorder="1"/>
    <xf numFmtId="0" fontId="3" fillId="2" borderId="3" xfId="0" applyFont="1" applyFill="1" applyBorder="1"/>
    <xf numFmtId="0" fontId="11" fillId="0" borderId="0" xfId="0" applyFont="1"/>
    <xf numFmtId="1" fontId="3" fillId="2" borderId="3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left"/>
    </xf>
    <xf numFmtId="165" fontId="3" fillId="2" borderId="0" xfId="12" applyFont="1" applyFill="1" applyAlignment="1">
      <alignment horizontal="right"/>
    </xf>
    <xf numFmtId="49" fontId="10" fillId="2" borderId="3" xfId="1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>
      <alignment vertical="center"/>
    </xf>
    <xf numFmtId="0" fontId="11" fillId="2" borderId="0" xfId="0" applyFont="1" applyFill="1"/>
    <xf numFmtId="0" fontId="3" fillId="2" borderId="1" xfId="0" applyFont="1" applyFill="1" applyBorder="1" applyAlignment="1">
      <alignment wrapText="1"/>
    </xf>
    <xf numFmtId="165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/>
    </xf>
    <xf numFmtId="167" fontId="3" fillId="2" borderId="3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 wrapText="1"/>
    </xf>
    <xf numFmtId="1" fontId="3" fillId="2" borderId="3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2" fillId="0" borderId="0" xfId="54"/>
    <xf numFmtId="0" fontId="3" fillId="2" borderId="0" xfId="54" applyFont="1" applyFill="1" applyAlignment="1">
      <alignment vertical="center"/>
    </xf>
    <xf numFmtId="0" fontId="3" fillId="2" borderId="0" xfId="54" applyFont="1" applyFill="1" applyAlignment="1"/>
    <xf numFmtId="0" fontId="3" fillId="2" borderId="0" xfId="54" applyFont="1" applyFill="1" applyAlignment="1">
      <alignment horizontal="right" vertical="center"/>
    </xf>
    <xf numFmtId="49" fontId="3" fillId="2" borderId="3" xfId="54" applyNumberFormat="1" applyFont="1" applyFill="1" applyBorder="1" applyAlignment="1" applyProtection="1">
      <alignment horizontal="left"/>
      <protection locked="0"/>
    </xf>
    <xf numFmtId="1" fontId="3" fillId="2" borderId="3" xfId="54" applyNumberFormat="1" applyFont="1" applyFill="1" applyBorder="1" applyAlignment="1" applyProtection="1">
      <alignment horizontal="left"/>
      <protection locked="0"/>
    </xf>
    <xf numFmtId="167" fontId="3" fillId="2" borderId="0" xfId="54" applyNumberFormat="1" applyFont="1" applyFill="1" applyBorder="1" applyAlignment="1" applyProtection="1">
      <alignment horizontal="left"/>
      <protection locked="0"/>
    </xf>
    <xf numFmtId="49" fontId="3" fillId="2" borderId="0" xfId="54" applyNumberFormat="1" applyFont="1" applyFill="1" applyBorder="1" applyAlignment="1" applyProtection="1">
      <alignment horizontal="left"/>
      <protection locked="0"/>
    </xf>
    <xf numFmtId="1" fontId="3" fillId="2" borderId="0" xfId="54" applyNumberFormat="1" applyFont="1" applyFill="1" applyBorder="1" applyAlignment="1" applyProtection="1">
      <alignment horizontal="left"/>
      <protection locked="0"/>
    </xf>
    <xf numFmtId="1" fontId="3" fillId="2" borderId="3" xfId="54" applyNumberFormat="1" applyFont="1" applyFill="1" applyBorder="1" applyAlignment="1">
      <alignment horizontal="left"/>
    </xf>
    <xf numFmtId="167" fontId="3" fillId="2" borderId="3" xfId="54" applyNumberFormat="1" applyFont="1" applyFill="1" applyBorder="1" applyAlignment="1" applyProtection="1">
      <alignment horizontal="left"/>
      <protection locked="0"/>
    </xf>
    <xf numFmtId="0" fontId="3" fillId="2" borderId="3" xfId="54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3" fillId="2" borderId="0" xfId="0" applyNumberFormat="1" applyFont="1" applyFill="1" applyAlignment="1" applyProtection="1">
      <alignment horizontal="left"/>
      <protection locked="0"/>
    </xf>
    <xf numFmtId="167" fontId="3" fillId="2" borderId="0" xfId="0" applyNumberFormat="1" applyFont="1" applyFill="1" applyAlignment="1" applyProtection="1">
      <alignment horizontal="left"/>
      <protection locked="0"/>
    </xf>
    <xf numFmtId="1" fontId="3" fillId="2" borderId="0" xfId="0" applyNumberFormat="1" applyFont="1" applyFill="1" applyAlignment="1" applyProtection="1">
      <alignment horizontal="left"/>
      <protection locked="0"/>
    </xf>
    <xf numFmtId="0" fontId="11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>
      <alignment horizontal="center" vertical="center"/>
    </xf>
    <xf numFmtId="167" fontId="3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/>
    <xf numFmtId="167" fontId="3" fillId="2" borderId="3" xfId="54" applyNumberFormat="1" applyFont="1" applyFill="1" applyBorder="1" applyAlignment="1" applyProtection="1">
      <alignment horizontal="left"/>
      <protection locked="0"/>
    </xf>
    <xf numFmtId="1" fontId="3" fillId="2" borderId="3" xfId="54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2" xfId="55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wrapText="1"/>
    </xf>
    <xf numFmtId="0" fontId="11" fillId="2" borderId="1" xfId="0" applyFont="1" applyFill="1" applyBorder="1" applyAlignment="1">
      <alignment wrapText="1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horizontal="center"/>
    </xf>
    <xf numFmtId="0" fontId="3" fillId="0" borderId="0" xfId="54" applyFont="1"/>
    <xf numFmtId="0" fontId="11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left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wrapText="1" indent="1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2" borderId="0" xfId="54" applyFont="1" applyFill="1" applyAlignment="1">
      <alignment horizontal="left"/>
    </xf>
    <xf numFmtId="167" fontId="3" fillId="2" borderId="3" xfId="54" applyNumberFormat="1" applyFont="1" applyFill="1" applyBorder="1" applyAlignment="1" applyProtection="1">
      <alignment horizontal="left"/>
      <protection locked="0"/>
    </xf>
    <xf numFmtId="1" fontId="3" fillId="2" borderId="3" xfId="54" applyNumberFormat="1" applyFont="1" applyFill="1" applyBorder="1" applyAlignment="1" applyProtection="1">
      <alignment horizontal="left"/>
      <protection locked="0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/>
    </xf>
    <xf numFmtId="1" fontId="3" fillId="2" borderId="3" xfId="0" applyNumberFormat="1" applyFont="1" applyFill="1" applyBorder="1" applyAlignment="1" applyProtection="1">
      <alignment horizontal="left"/>
      <protection locked="0"/>
    </xf>
    <xf numFmtId="0" fontId="1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67" fontId="3" fillId="2" borderId="3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13" fillId="0" borderId="4" xfId="0" applyFont="1" applyBorder="1" applyAlignment="1">
      <alignment horizontal="center"/>
    </xf>
    <xf numFmtId="0" fontId="3" fillId="2" borderId="0" xfId="54" applyFont="1" applyFill="1" applyAlignment="1">
      <alignment horizontal="center"/>
    </xf>
    <xf numFmtId="0" fontId="17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</cellXfs>
  <cellStyles count="56">
    <cellStyle name="Bad 2" xfId="55"/>
    <cellStyle name="Comma 10" xfId="4"/>
    <cellStyle name="Comma 10 2" xfId="5"/>
    <cellStyle name="Comma 11" xfId="6"/>
    <cellStyle name="Comma 12" xfId="7"/>
    <cellStyle name="Comma 13" xfId="8"/>
    <cellStyle name="Comma 14" xfId="9"/>
    <cellStyle name="Comma 14 2" xfId="10"/>
    <cellStyle name="Comma 15" xfId="11"/>
    <cellStyle name="Comma 2" xfId="12"/>
    <cellStyle name="Comma 2 2" xfId="13"/>
    <cellStyle name="Comma 2 2 3" xfId="14"/>
    <cellStyle name="Comma 2 3" xfId="15"/>
    <cellStyle name="Comma 2 4" xfId="16"/>
    <cellStyle name="Comma 3" xfId="17"/>
    <cellStyle name="Comma 4" xfId="18"/>
    <cellStyle name="Comma 4 2" xfId="19"/>
    <cellStyle name="Comma 4 2 2" xfId="20"/>
    <cellStyle name="Comma 4 2 3" xfId="21"/>
    <cellStyle name="Comma 4 2 4" xfId="22"/>
    <cellStyle name="Comma 6" xfId="23"/>
    <cellStyle name="Comma 6 2" xfId="24"/>
    <cellStyle name="Comma 7" xfId="25"/>
    <cellStyle name="Comma 7 2" xfId="26"/>
    <cellStyle name="Comma 8" xfId="27"/>
    <cellStyle name="Comma 8 2" xfId="28"/>
    <cellStyle name="Comma 8 2 2" xfId="29"/>
    <cellStyle name="Comma 8 3" xfId="30"/>
    <cellStyle name="Comma 9" xfId="31"/>
    <cellStyle name="Comma 9 2" xfId="32"/>
    <cellStyle name="Hyperlink" xfId="1" builtinId="8"/>
    <cellStyle name="Normal" xfId="0" builtinId="0"/>
    <cellStyle name="Normal 2" xfId="33"/>
    <cellStyle name="Normal 2 2" xfId="34"/>
    <cellStyle name="Normal 2 3" xfId="35"/>
    <cellStyle name="Normal 2 4" xfId="36"/>
    <cellStyle name="Normal 2 4 2" xfId="3"/>
    <cellStyle name="Normal 2 5" xfId="37"/>
    <cellStyle name="Normal 2 5 2" xfId="38"/>
    <cellStyle name="Normal 3" xfId="39"/>
    <cellStyle name="Normal 3 2" xfId="40"/>
    <cellStyle name="Normal 4" xfId="41"/>
    <cellStyle name="Normal 5" xfId="42"/>
    <cellStyle name="Normal 5 2" xfId="43"/>
    <cellStyle name="Normal 5 2 2" xfId="44"/>
    <cellStyle name="Normal 6" xfId="2"/>
    <cellStyle name="Normal 6 2" xfId="53"/>
    <cellStyle name="Normal 7" xfId="54"/>
    <cellStyle name="Percent 2" xfId="45"/>
    <cellStyle name="S10" xfId="46"/>
    <cellStyle name="S11" xfId="47"/>
    <cellStyle name="S12" xfId="48"/>
    <cellStyle name="S13" xfId="49"/>
    <cellStyle name="S14" xfId="50"/>
    <cellStyle name="S15" xfId="51"/>
    <cellStyle name="S9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99"/>
  <sheetViews>
    <sheetView tabSelected="1" topLeftCell="A76" zoomScale="120" zoomScaleNormal="120" workbookViewId="0">
      <selection activeCell="H100" sqref="G100:H100"/>
    </sheetView>
  </sheetViews>
  <sheetFormatPr defaultRowHeight="12.75" x14ac:dyDescent="0.2"/>
  <cols>
    <col min="1" max="1" width="9.140625" style="66"/>
    <col min="2" max="2" width="55" style="4" customWidth="1"/>
    <col min="3" max="3" width="9.28515625" style="4" bestFit="1" customWidth="1"/>
    <col min="4" max="4" width="8.7109375" style="96" bestFit="1" customWidth="1"/>
    <col min="5" max="5" width="11.42578125" style="4" customWidth="1"/>
    <col min="6" max="6" width="13.42578125" style="4" customWidth="1"/>
    <col min="7" max="16384" width="9.140625" style="4"/>
  </cols>
  <sheetData>
    <row r="1" spans="1:6" x14ac:dyDescent="0.2">
      <c r="A1" s="85"/>
      <c r="B1" s="85"/>
      <c r="C1" s="32"/>
      <c r="D1" s="33"/>
      <c r="E1" s="33"/>
      <c r="F1" s="34" t="s">
        <v>142</v>
      </c>
    </row>
    <row r="2" spans="1:6" x14ac:dyDescent="0.2">
      <c r="A2" s="105" t="s">
        <v>7</v>
      </c>
      <c r="B2" s="105"/>
      <c r="C2" s="35"/>
      <c r="D2" s="35"/>
      <c r="E2" s="35"/>
      <c r="F2" s="35"/>
    </row>
    <row r="3" spans="1:6" x14ac:dyDescent="0.2">
      <c r="A3" s="105" t="s">
        <v>8</v>
      </c>
      <c r="B3" s="105"/>
      <c r="C3" s="35"/>
      <c r="D3" s="64"/>
      <c r="E3" s="64"/>
      <c r="F3" s="35"/>
    </row>
    <row r="4" spans="1:6" x14ac:dyDescent="0.2">
      <c r="A4" s="33" t="s">
        <v>22</v>
      </c>
      <c r="B4" s="37"/>
      <c r="C4" s="35"/>
      <c r="D4" s="35"/>
      <c r="E4" s="35"/>
      <c r="F4" s="35"/>
    </row>
    <row r="5" spans="1:6" x14ac:dyDescent="0.2">
      <c r="A5" s="33" t="s">
        <v>0</v>
      </c>
      <c r="B5" s="38"/>
      <c r="C5" s="35"/>
      <c r="D5" s="35"/>
      <c r="E5" s="35"/>
      <c r="F5" s="35"/>
    </row>
    <row r="6" spans="1:6" x14ac:dyDescent="0.2">
      <c r="A6" s="105" t="s">
        <v>1</v>
      </c>
      <c r="B6" s="105"/>
      <c r="C6" s="35"/>
      <c r="D6" s="35"/>
      <c r="E6" s="35"/>
      <c r="F6" s="35"/>
    </row>
    <row r="7" spans="1:6" x14ac:dyDescent="0.2">
      <c r="A7" s="33" t="s">
        <v>2</v>
      </c>
      <c r="B7" s="39"/>
      <c r="C7" s="20"/>
      <c r="D7" s="35"/>
      <c r="E7" s="35"/>
      <c r="F7" s="20"/>
    </row>
    <row r="8" spans="1:6" x14ac:dyDescent="0.2">
      <c r="A8" s="105" t="s">
        <v>3</v>
      </c>
      <c r="B8" s="105"/>
      <c r="C8" s="35"/>
      <c r="D8" s="40"/>
      <c r="E8" s="40"/>
      <c r="F8" s="35"/>
    </row>
    <row r="9" spans="1:6" x14ac:dyDescent="0.2">
      <c r="A9" s="33" t="s">
        <v>4</v>
      </c>
      <c r="B9" s="33"/>
      <c r="C9" s="106"/>
      <c r="D9" s="106"/>
      <c r="E9" s="106"/>
      <c r="F9" s="63"/>
    </row>
    <row r="10" spans="1:6" x14ac:dyDescent="0.2">
      <c r="A10" s="33" t="s">
        <v>5</v>
      </c>
      <c r="B10" s="33"/>
      <c r="C10" s="107"/>
      <c r="D10" s="107"/>
      <c r="E10" s="107"/>
      <c r="F10" s="64"/>
    </row>
    <row r="11" spans="1:6" x14ac:dyDescent="0.2">
      <c r="A11" s="33" t="s">
        <v>6</v>
      </c>
      <c r="B11" s="33"/>
      <c r="C11" s="42"/>
      <c r="D11" s="42"/>
      <c r="E11" s="42"/>
      <c r="F11" s="42"/>
    </row>
    <row r="12" spans="1:6" ht="15" x14ac:dyDescent="0.25">
      <c r="A12" s="108" t="s">
        <v>447</v>
      </c>
      <c r="B12" s="108"/>
      <c r="C12" s="108"/>
      <c r="D12" s="108"/>
      <c r="E12" s="108"/>
      <c r="F12" s="108"/>
    </row>
    <row r="13" spans="1:6" x14ac:dyDescent="0.2">
      <c r="A13" s="104" t="s">
        <v>141</v>
      </c>
      <c r="B13" s="104"/>
      <c r="C13" s="104"/>
      <c r="D13" s="104"/>
      <c r="E13" s="104"/>
      <c r="F13" s="104"/>
    </row>
    <row r="14" spans="1:6" x14ac:dyDescent="0.2">
      <c r="A14" s="52"/>
      <c r="B14" s="15"/>
      <c r="C14" s="15"/>
      <c r="D14" s="86"/>
      <c r="E14" s="103" t="s">
        <v>69</v>
      </c>
      <c r="F14" s="103"/>
    </row>
    <row r="15" spans="1:6" ht="38.25" x14ac:dyDescent="0.2">
      <c r="A15" s="87" t="s">
        <v>156</v>
      </c>
      <c r="B15" s="87" t="s">
        <v>157</v>
      </c>
      <c r="C15" s="87" t="s">
        <v>158</v>
      </c>
      <c r="D15" s="87" t="s">
        <v>159</v>
      </c>
      <c r="E15" s="87" t="s">
        <v>58</v>
      </c>
      <c r="F15" s="87" t="s">
        <v>154</v>
      </c>
    </row>
    <row r="16" spans="1:6" x14ac:dyDescent="0.2">
      <c r="A16" s="55">
        <v>1</v>
      </c>
      <c r="B16" s="55">
        <v>2</v>
      </c>
      <c r="C16" s="55">
        <v>3</v>
      </c>
      <c r="D16" s="55">
        <v>4</v>
      </c>
      <c r="E16" s="55">
        <v>5</v>
      </c>
      <c r="F16" s="55">
        <v>6</v>
      </c>
    </row>
    <row r="17" spans="1:6" x14ac:dyDescent="0.2">
      <c r="A17" s="55"/>
      <c r="B17" s="55" t="s">
        <v>160</v>
      </c>
      <c r="C17" s="55"/>
      <c r="D17" s="55"/>
      <c r="E17" s="88"/>
      <c r="F17" s="88"/>
    </row>
    <row r="18" spans="1:6" x14ac:dyDescent="0.2">
      <c r="A18" s="55">
        <v>10</v>
      </c>
      <c r="B18" s="89" t="s">
        <v>161</v>
      </c>
      <c r="C18" s="55"/>
      <c r="D18" s="90" t="s">
        <v>140</v>
      </c>
      <c r="E18" s="88"/>
      <c r="F18" s="88"/>
    </row>
    <row r="19" spans="1:6" x14ac:dyDescent="0.2">
      <c r="A19" s="55"/>
      <c r="B19" s="89" t="s">
        <v>162</v>
      </c>
      <c r="C19" s="55"/>
      <c r="D19" s="90" t="s">
        <v>139</v>
      </c>
      <c r="E19" s="88">
        <f>E20+E24+E28+E33</f>
        <v>0</v>
      </c>
      <c r="F19" s="88">
        <f>F20+F24+F28+F33</f>
        <v>0</v>
      </c>
    </row>
    <row r="20" spans="1:6" ht="25.5" x14ac:dyDescent="0.2">
      <c r="A20" s="55">
        <v>20</v>
      </c>
      <c r="B20" s="91" t="s">
        <v>163</v>
      </c>
      <c r="C20" s="55"/>
      <c r="D20" s="90" t="s">
        <v>138</v>
      </c>
      <c r="E20" s="88">
        <f>E21+E22+E23</f>
        <v>0</v>
      </c>
      <c r="F20" s="88">
        <f>F21+F22+F23</f>
        <v>0</v>
      </c>
    </row>
    <row r="21" spans="1:6" x14ac:dyDescent="0.2">
      <c r="A21" s="55" t="s">
        <v>164</v>
      </c>
      <c r="B21" s="91" t="s">
        <v>165</v>
      </c>
      <c r="C21" s="55"/>
      <c r="D21" s="90" t="s">
        <v>137</v>
      </c>
      <c r="E21" s="88"/>
      <c r="F21" s="88"/>
    </row>
    <row r="22" spans="1:6" x14ac:dyDescent="0.2">
      <c r="A22" s="55" t="s">
        <v>166</v>
      </c>
      <c r="B22" s="91" t="s">
        <v>167</v>
      </c>
      <c r="C22" s="55"/>
      <c r="D22" s="90" t="s">
        <v>136</v>
      </c>
      <c r="E22" s="88"/>
      <c r="F22" s="88"/>
    </row>
    <row r="23" spans="1:6" ht="25.5" x14ac:dyDescent="0.2">
      <c r="A23" s="55" t="s">
        <v>168</v>
      </c>
      <c r="B23" s="91" t="s">
        <v>169</v>
      </c>
      <c r="C23" s="55"/>
      <c r="D23" s="90" t="s">
        <v>135</v>
      </c>
      <c r="E23" s="88"/>
      <c r="F23" s="88"/>
    </row>
    <row r="24" spans="1:6" ht="25.5" x14ac:dyDescent="0.2">
      <c r="A24" s="55">
        <v>21</v>
      </c>
      <c r="B24" s="91" t="s">
        <v>170</v>
      </c>
      <c r="C24" s="55"/>
      <c r="D24" s="90" t="s">
        <v>134</v>
      </c>
      <c r="E24" s="88">
        <f>E25+E26+E27</f>
        <v>0</v>
      </c>
      <c r="F24" s="88">
        <f>F25+F26+F27</f>
        <v>0</v>
      </c>
    </row>
    <row r="25" spans="1:6" ht="38.25" x14ac:dyDescent="0.2">
      <c r="A25" s="87" t="s">
        <v>171</v>
      </c>
      <c r="B25" s="91" t="s">
        <v>172</v>
      </c>
      <c r="C25" s="55"/>
      <c r="D25" s="90" t="s">
        <v>133</v>
      </c>
      <c r="E25" s="88"/>
      <c r="F25" s="88"/>
    </row>
    <row r="26" spans="1:6" ht="38.25" x14ac:dyDescent="0.2">
      <c r="A26" s="87" t="s">
        <v>173</v>
      </c>
      <c r="B26" s="91" t="s">
        <v>174</v>
      </c>
      <c r="C26" s="55"/>
      <c r="D26" s="90" t="s">
        <v>132</v>
      </c>
      <c r="E26" s="88"/>
      <c r="F26" s="88"/>
    </row>
    <row r="27" spans="1:6" ht="25.5" x14ac:dyDescent="0.2">
      <c r="A27" s="87" t="s">
        <v>175</v>
      </c>
      <c r="B27" s="91" t="s">
        <v>176</v>
      </c>
      <c r="C27" s="55"/>
      <c r="D27" s="90" t="s">
        <v>131</v>
      </c>
      <c r="E27" s="88"/>
      <c r="F27" s="88"/>
    </row>
    <row r="28" spans="1:6" ht="20.25" customHeight="1" x14ac:dyDescent="0.2">
      <c r="A28" s="87">
        <v>22</v>
      </c>
      <c r="B28" s="91" t="s">
        <v>177</v>
      </c>
      <c r="C28" s="55"/>
      <c r="D28" s="90" t="s">
        <v>130</v>
      </c>
      <c r="E28" s="88">
        <f>E29+E30+E31+E32</f>
        <v>0</v>
      </c>
      <c r="F28" s="88">
        <f>F29+F30+F31+F32</f>
        <v>0</v>
      </c>
    </row>
    <row r="29" spans="1:6" ht="25.5" x14ac:dyDescent="0.2">
      <c r="A29" s="87" t="s">
        <v>178</v>
      </c>
      <c r="B29" s="91" t="s">
        <v>179</v>
      </c>
      <c r="C29" s="55"/>
      <c r="D29" s="90" t="s">
        <v>129</v>
      </c>
      <c r="E29" s="88"/>
      <c r="F29" s="88"/>
    </row>
    <row r="30" spans="1:6" ht="25.5" x14ac:dyDescent="0.2">
      <c r="A30" s="87" t="s">
        <v>180</v>
      </c>
      <c r="B30" s="91" t="s">
        <v>181</v>
      </c>
      <c r="C30" s="55"/>
      <c r="D30" s="90" t="s">
        <v>128</v>
      </c>
      <c r="E30" s="88"/>
      <c r="F30" s="88"/>
    </row>
    <row r="31" spans="1:6" ht="25.5" x14ac:dyDescent="0.2">
      <c r="A31" s="87" t="s">
        <v>182</v>
      </c>
      <c r="B31" s="91" t="s">
        <v>183</v>
      </c>
      <c r="C31" s="67"/>
      <c r="D31" s="90" t="s">
        <v>127</v>
      </c>
      <c r="E31" s="92"/>
      <c r="F31" s="92"/>
    </row>
    <row r="32" spans="1:6" ht="31.5" customHeight="1" x14ac:dyDescent="0.2">
      <c r="A32" s="87" t="s">
        <v>184</v>
      </c>
      <c r="B32" s="91" t="s">
        <v>185</v>
      </c>
      <c r="C32" s="67"/>
      <c r="D32" s="90" t="s">
        <v>126</v>
      </c>
      <c r="E32" s="92"/>
      <c r="F32" s="92"/>
    </row>
    <row r="33" spans="1:6" x14ac:dyDescent="0.2">
      <c r="A33" s="87">
        <v>240</v>
      </c>
      <c r="B33" s="91" t="s">
        <v>186</v>
      </c>
      <c r="C33" s="67"/>
      <c r="D33" s="90" t="s">
        <v>125</v>
      </c>
      <c r="E33" s="92"/>
      <c r="F33" s="92"/>
    </row>
    <row r="34" spans="1:6" ht="25.5" x14ac:dyDescent="0.2">
      <c r="A34" s="87" t="s">
        <v>187</v>
      </c>
      <c r="B34" s="91" t="s">
        <v>188</v>
      </c>
      <c r="C34" s="67"/>
      <c r="D34" s="90" t="s">
        <v>124</v>
      </c>
      <c r="E34" s="92">
        <f>E35+E36+E37+E38+E39</f>
        <v>0</v>
      </c>
      <c r="F34" s="92">
        <f>F35+F36+F37+F38+F39</f>
        <v>0</v>
      </c>
    </row>
    <row r="35" spans="1:6" ht="25.5" x14ac:dyDescent="0.2">
      <c r="A35" s="87" t="s">
        <v>189</v>
      </c>
      <c r="B35" s="91" t="s">
        <v>190</v>
      </c>
      <c r="C35" s="67"/>
      <c r="D35" s="90" t="s">
        <v>123</v>
      </c>
      <c r="E35" s="92"/>
      <c r="F35" s="92"/>
    </row>
    <row r="36" spans="1:6" ht="25.5" x14ac:dyDescent="0.2">
      <c r="A36" s="87" t="s">
        <v>191</v>
      </c>
      <c r="B36" s="91" t="s">
        <v>192</v>
      </c>
      <c r="C36" s="67"/>
      <c r="D36" s="90" t="s">
        <v>122</v>
      </c>
      <c r="E36" s="92"/>
      <c r="F36" s="92"/>
    </row>
    <row r="37" spans="1:6" ht="25.5" x14ac:dyDescent="0.2">
      <c r="A37" s="87" t="s">
        <v>193</v>
      </c>
      <c r="B37" s="91" t="s">
        <v>194</v>
      </c>
      <c r="C37" s="67"/>
      <c r="D37" s="90" t="s">
        <v>121</v>
      </c>
      <c r="E37" s="92"/>
      <c r="F37" s="92"/>
    </row>
    <row r="38" spans="1:6" ht="25.5" x14ac:dyDescent="0.2">
      <c r="A38" s="87" t="s">
        <v>195</v>
      </c>
      <c r="B38" s="91" t="s">
        <v>196</v>
      </c>
      <c r="C38" s="67"/>
      <c r="D38" s="90" t="s">
        <v>120</v>
      </c>
      <c r="E38" s="92"/>
      <c r="F38" s="92"/>
    </row>
    <row r="39" spans="1:6" x14ac:dyDescent="0.2">
      <c r="A39" s="87" t="s">
        <v>197</v>
      </c>
      <c r="B39" s="91" t="s">
        <v>198</v>
      </c>
      <c r="C39" s="67"/>
      <c r="D39" s="90" t="s">
        <v>119</v>
      </c>
      <c r="E39" s="92"/>
      <c r="F39" s="92"/>
    </row>
    <row r="40" spans="1:6" x14ac:dyDescent="0.2">
      <c r="A40" s="87">
        <v>32</v>
      </c>
      <c r="B40" s="91" t="s">
        <v>199</v>
      </c>
      <c r="C40" s="67"/>
      <c r="D40" s="90" t="s">
        <v>118</v>
      </c>
      <c r="E40" s="92"/>
      <c r="F40" s="92"/>
    </row>
    <row r="41" spans="1:6" x14ac:dyDescent="0.2">
      <c r="A41" s="87" t="s">
        <v>200</v>
      </c>
      <c r="B41" s="91" t="s">
        <v>201</v>
      </c>
      <c r="C41" s="67"/>
      <c r="D41" s="90" t="s">
        <v>116</v>
      </c>
      <c r="E41" s="92"/>
      <c r="F41" s="92"/>
    </row>
    <row r="42" spans="1:6" x14ac:dyDescent="0.2">
      <c r="A42" s="87">
        <v>34</v>
      </c>
      <c r="B42" s="91" t="s">
        <v>202</v>
      </c>
      <c r="C42" s="67"/>
      <c r="D42" s="90" t="s">
        <v>115</v>
      </c>
      <c r="E42" s="92"/>
      <c r="F42" s="92"/>
    </row>
    <row r="43" spans="1:6" ht="25.5" x14ac:dyDescent="0.2">
      <c r="A43" s="67"/>
      <c r="B43" s="91" t="s">
        <v>203</v>
      </c>
      <c r="C43" s="67"/>
      <c r="D43" s="90" t="s">
        <v>114</v>
      </c>
      <c r="E43" s="92">
        <f>E18+E19+E34+E40+E41+E42</f>
        <v>0</v>
      </c>
      <c r="F43" s="92">
        <f>F18+F19+F34+F40+F41+F42</f>
        <v>0</v>
      </c>
    </row>
    <row r="44" spans="1:6" x14ac:dyDescent="0.2">
      <c r="A44" s="87"/>
      <c r="B44" s="91" t="s">
        <v>204</v>
      </c>
      <c r="C44" s="67"/>
      <c r="D44" s="6"/>
      <c r="E44" s="92"/>
      <c r="F44" s="92"/>
    </row>
    <row r="45" spans="1:6" ht="25.5" x14ac:dyDescent="0.2">
      <c r="A45" s="87">
        <v>40</v>
      </c>
      <c r="B45" s="91" t="s">
        <v>205</v>
      </c>
      <c r="C45" s="67"/>
      <c r="D45" s="90" t="s">
        <v>113</v>
      </c>
      <c r="E45" s="92">
        <f>E46+E47</f>
        <v>0</v>
      </c>
      <c r="F45" s="92">
        <f>F46+F47</f>
        <v>0</v>
      </c>
    </row>
    <row r="46" spans="1:6" x14ac:dyDescent="0.2">
      <c r="A46" s="87" t="s">
        <v>206</v>
      </c>
      <c r="B46" s="91" t="s">
        <v>207</v>
      </c>
      <c r="C46" s="67"/>
      <c r="D46" s="90" t="s">
        <v>112</v>
      </c>
      <c r="E46" s="92"/>
      <c r="F46" s="92"/>
    </row>
    <row r="47" spans="1:6" x14ac:dyDescent="0.2">
      <c r="A47" s="87">
        <v>409</v>
      </c>
      <c r="B47" s="91" t="s">
        <v>208</v>
      </c>
      <c r="C47" s="67"/>
      <c r="D47" s="90" t="s">
        <v>111</v>
      </c>
      <c r="E47" s="92"/>
      <c r="F47" s="92"/>
    </row>
    <row r="48" spans="1:6" x14ac:dyDescent="0.2">
      <c r="A48" s="87">
        <v>41</v>
      </c>
      <c r="B48" s="91" t="s">
        <v>448</v>
      </c>
      <c r="C48" s="67"/>
      <c r="D48" s="90" t="s">
        <v>110</v>
      </c>
      <c r="E48" s="92">
        <f>E49+E50+E51+E52+E53</f>
        <v>0</v>
      </c>
      <c r="F48" s="92">
        <f>F49+F50+F51+F52+F53</f>
        <v>0</v>
      </c>
    </row>
    <row r="49" spans="1:6" x14ac:dyDescent="0.2">
      <c r="A49" s="87">
        <v>410</v>
      </c>
      <c r="B49" s="91" t="s">
        <v>117</v>
      </c>
      <c r="C49" s="67"/>
      <c r="D49" s="90" t="s">
        <v>109</v>
      </c>
      <c r="E49" s="92"/>
      <c r="F49" s="92"/>
    </row>
    <row r="50" spans="1:6" ht="30" customHeight="1" x14ac:dyDescent="0.2">
      <c r="A50" s="87">
        <v>411</v>
      </c>
      <c r="B50" s="91" t="s">
        <v>209</v>
      </c>
      <c r="C50" s="67"/>
      <c r="D50" s="90" t="s">
        <v>108</v>
      </c>
      <c r="E50" s="92"/>
      <c r="F50" s="92"/>
    </row>
    <row r="51" spans="1:6" x14ac:dyDescent="0.2">
      <c r="A51" s="87">
        <v>413</v>
      </c>
      <c r="B51" s="91" t="s">
        <v>210</v>
      </c>
      <c r="C51" s="67"/>
      <c r="D51" s="90" t="s">
        <v>107</v>
      </c>
      <c r="E51" s="92"/>
      <c r="F51" s="92"/>
    </row>
    <row r="52" spans="1:6" x14ac:dyDescent="0.2">
      <c r="A52" s="87">
        <v>414</v>
      </c>
      <c r="B52" s="91" t="s">
        <v>211</v>
      </c>
      <c r="C52" s="67"/>
      <c r="D52" s="90" t="s">
        <v>106</v>
      </c>
      <c r="E52" s="92"/>
      <c r="F52" s="92"/>
    </row>
    <row r="53" spans="1:6" ht="25.5" x14ac:dyDescent="0.2">
      <c r="A53" s="87" t="s">
        <v>212</v>
      </c>
      <c r="B53" s="91" t="s">
        <v>213</v>
      </c>
      <c r="C53" s="67"/>
      <c r="D53" s="90" t="s">
        <v>105</v>
      </c>
      <c r="E53" s="92"/>
      <c r="F53" s="92"/>
    </row>
    <row r="54" spans="1:6" x14ac:dyDescent="0.2">
      <c r="A54" s="87">
        <v>42</v>
      </c>
      <c r="B54" s="91" t="s">
        <v>214</v>
      </c>
      <c r="C54" s="67"/>
      <c r="D54" s="90" t="s">
        <v>104</v>
      </c>
      <c r="E54" s="92">
        <f>E55+E56</f>
        <v>0</v>
      </c>
      <c r="F54" s="92">
        <f>F55+F56</f>
        <v>0</v>
      </c>
    </row>
    <row r="55" spans="1:6" ht="38.25" x14ac:dyDescent="0.2">
      <c r="A55" s="87" t="s">
        <v>215</v>
      </c>
      <c r="B55" s="91" t="s">
        <v>216</v>
      </c>
      <c r="C55" s="67"/>
      <c r="D55" s="90" t="s">
        <v>103</v>
      </c>
      <c r="E55" s="92"/>
      <c r="F55" s="92"/>
    </row>
    <row r="56" spans="1:6" ht="17.25" customHeight="1" x14ac:dyDescent="0.2">
      <c r="A56" s="87">
        <v>422</v>
      </c>
      <c r="B56" s="91" t="s">
        <v>217</v>
      </c>
      <c r="C56" s="67"/>
      <c r="D56" s="90" t="s">
        <v>102</v>
      </c>
      <c r="E56" s="92"/>
      <c r="F56" s="92"/>
    </row>
    <row r="57" spans="1:6" ht="38.25" x14ac:dyDescent="0.2">
      <c r="A57" s="87">
        <v>43</v>
      </c>
      <c r="B57" s="91" t="s">
        <v>218</v>
      </c>
      <c r="C57" s="67"/>
      <c r="D57" s="90" t="s">
        <v>101</v>
      </c>
      <c r="E57" s="92">
        <f>E58+E59</f>
        <v>0</v>
      </c>
      <c r="F57" s="92">
        <f>F58+F59</f>
        <v>0</v>
      </c>
    </row>
    <row r="58" spans="1:6" x14ac:dyDescent="0.2">
      <c r="A58" s="87">
        <v>430</v>
      </c>
      <c r="B58" s="91" t="s">
        <v>219</v>
      </c>
      <c r="C58" s="67"/>
      <c r="D58" s="90" t="s">
        <v>100</v>
      </c>
      <c r="E58" s="92"/>
      <c r="F58" s="92"/>
    </row>
    <row r="59" spans="1:6" x14ac:dyDescent="0.2">
      <c r="A59" s="87">
        <v>431</v>
      </c>
      <c r="B59" s="91" t="s">
        <v>220</v>
      </c>
      <c r="C59" s="67"/>
      <c r="D59" s="90" t="s">
        <v>99</v>
      </c>
      <c r="E59" s="92"/>
      <c r="F59" s="92"/>
    </row>
    <row r="60" spans="1:6" ht="25.5" x14ac:dyDescent="0.2">
      <c r="A60" s="87">
        <v>44</v>
      </c>
      <c r="B60" s="91" t="s">
        <v>221</v>
      </c>
      <c r="C60" s="67"/>
      <c r="D60" s="90" t="s">
        <v>98</v>
      </c>
      <c r="E60" s="92">
        <f>E61+E62+E63+E64</f>
        <v>0</v>
      </c>
      <c r="F60" s="92">
        <f>F61+F62+F63+F64</f>
        <v>0</v>
      </c>
    </row>
    <row r="61" spans="1:6" x14ac:dyDescent="0.2">
      <c r="A61" s="87" t="s">
        <v>222</v>
      </c>
      <c r="B61" s="91" t="s">
        <v>223</v>
      </c>
      <c r="C61" s="67"/>
      <c r="D61" s="90" t="s">
        <v>97</v>
      </c>
      <c r="E61" s="92"/>
      <c r="F61" s="92"/>
    </row>
    <row r="62" spans="1:6" ht="25.5" x14ac:dyDescent="0.2">
      <c r="A62" s="87" t="s">
        <v>224</v>
      </c>
      <c r="B62" s="91" t="s">
        <v>225</v>
      </c>
      <c r="C62" s="67"/>
      <c r="D62" s="90" t="s">
        <v>96</v>
      </c>
      <c r="E62" s="92"/>
      <c r="F62" s="92"/>
    </row>
    <row r="63" spans="1:6" x14ac:dyDescent="0.2">
      <c r="A63" s="87" t="s">
        <v>226</v>
      </c>
      <c r="B63" s="91" t="s">
        <v>227</v>
      </c>
      <c r="C63" s="67"/>
      <c r="D63" s="90" t="s">
        <v>95</v>
      </c>
      <c r="E63" s="92"/>
      <c r="F63" s="92"/>
    </row>
    <row r="64" spans="1:6" x14ac:dyDescent="0.2">
      <c r="A64" s="87">
        <v>449</v>
      </c>
      <c r="B64" s="91" t="s">
        <v>228</v>
      </c>
      <c r="C64" s="67"/>
      <c r="D64" s="90" t="s">
        <v>94</v>
      </c>
      <c r="E64" s="92"/>
      <c r="F64" s="92"/>
    </row>
    <row r="65" spans="1:6" ht="25.5" x14ac:dyDescent="0.2">
      <c r="A65" s="87" t="s">
        <v>229</v>
      </c>
      <c r="B65" s="91" t="s">
        <v>230</v>
      </c>
      <c r="C65" s="67"/>
      <c r="D65" s="90" t="s">
        <v>93</v>
      </c>
      <c r="E65" s="92">
        <f>E66+E67+E68+E69+E70</f>
        <v>0</v>
      </c>
      <c r="F65" s="92">
        <f>F66+F67+F68+F69+F70</f>
        <v>0</v>
      </c>
    </row>
    <row r="66" spans="1:6" x14ac:dyDescent="0.2">
      <c r="A66" s="87">
        <v>450</v>
      </c>
      <c r="B66" s="91" t="s">
        <v>231</v>
      </c>
      <c r="C66" s="67"/>
      <c r="D66" s="90" t="s">
        <v>92</v>
      </c>
      <c r="E66" s="92"/>
      <c r="F66" s="92"/>
    </row>
    <row r="67" spans="1:6" x14ac:dyDescent="0.2">
      <c r="A67" s="87">
        <v>460</v>
      </c>
      <c r="B67" s="91" t="s">
        <v>232</v>
      </c>
      <c r="C67" s="67"/>
      <c r="D67" s="90" t="s">
        <v>91</v>
      </c>
      <c r="E67" s="92"/>
      <c r="F67" s="92"/>
    </row>
    <row r="68" spans="1:6" ht="25.5" x14ac:dyDescent="0.2">
      <c r="A68" s="87" t="s">
        <v>233</v>
      </c>
      <c r="B68" s="91" t="s">
        <v>234</v>
      </c>
      <c r="C68" s="67"/>
      <c r="D68" s="90" t="s">
        <v>90</v>
      </c>
      <c r="E68" s="92"/>
      <c r="F68" s="92"/>
    </row>
    <row r="69" spans="1:6" x14ac:dyDescent="0.2">
      <c r="A69" s="87" t="s">
        <v>235</v>
      </c>
      <c r="B69" s="91" t="s">
        <v>236</v>
      </c>
      <c r="C69" s="67"/>
      <c r="D69" s="90" t="s">
        <v>89</v>
      </c>
      <c r="E69" s="92"/>
      <c r="F69" s="92"/>
    </row>
    <row r="70" spans="1:6" x14ac:dyDescent="0.2">
      <c r="A70" s="87">
        <v>490</v>
      </c>
      <c r="B70" s="91" t="s">
        <v>237</v>
      </c>
      <c r="C70" s="67"/>
      <c r="D70" s="90" t="s">
        <v>88</v>
      </c>
      <c r="E70" s="92"/>
      <c r="F70" s="92"/>
    </row>
    <row r="71" spans="1:6" ht="25.5" x14ac:dyDescent="0.2">
      <c r="A71" s="87"/>
      <c r="B71" s="91" t="s">
        <v>238</v>
      </c>
      <c r="C71" s="67"/>
      <c r="D71" s="90" t="s">
        <v>87</v>
      </c>
      <c r="E71" s="92">
        <f>E45+E48+E54+E57+E60+E65</f>
        <v>0</v>
      </c>
      <c r="F71" s="92">
        <f>F45+F48+F54+F57+F60+F65</f>
        <v>0</v>
      </c>
    </row>
    <row r="72" spans="1:6" x14ac:dyDescent="0.2">
      <c r="A72" s="87"/>
      <c r="B72" s="91" t="s">
        <v>239</v>
      </c>
      <c r="C72" s="67"/>
      <c r="D72" s="90"/>
      <c r="E72" s="92"/>
      <c r="F72" s="92"/>
    </row>
    <row r="73" spans="1:6" x14ac:dyDescent="0.2">
      <c r="A73" s="87">
        <v>51</v>
      </c>
      <c r="B73" s="91" t="s">
        <v>240</v>
      </c>
      <c r="C73" s="67"/>
      <c r="D73" s="90" t="s">
        <v>86</v>
      </c>
      <c r="E73" s="92">
        <f>E74-E75+E76+E77</f>
        <v>0</v>
      </c>
      <c r="F73" s="92">
        <f>F74-F75+F76+F77</f>
        <v>0</v>
      </c>
    </row>
    <row r="74" spans="1:6" x14ac:dyDescent="0.2">
      <c r="A74" s="87">
        <v>510</v>
      </c>
      <c r="B74" s="91" t="s">
        <v>241</v>
      </c>
      <c r="C74" s="67"/>
      <c r="D74" s="90" t="s">
        <v>85</v>
      </c>
      <c r="E74" s="92"/>
      <c r="F74" s="92"/>
    </row>
    <row r="75" spans="1:6" x14ac:dyDescent="0.2">
      <c r="A75" s="87">
        <v>519</v>
      </c>
      <c r="B75" s="91" t="s">
        <v>242</v>
      </c>
      <c r="C75" s="67"/>
      <c r="D75" s="90" t="s">
        <v>84</v>
      </c>
      <c r="E75" s="92"/>
      <c r="F75" s="92"/>
    </row>
    <row r="76" spans="1:6" x14ac:dyDescent="0.2">
      <c r="A76" s="87">
        <v>512</v>
      </c>
      <c r="B76" s="91" t="s">
        <v>243</v>
      </c>
      <c r="C76" s="67"/>
      <c r="D76" s="90" t="s">
        <v>83</v>
      </c>
      <c r="E76" s="92"/>
      <c r="F76" s="92"/>
    </row>
    <row r="77" spans="1:6" x14ac:dyDescent="0.2">
      <c r="A77" s="87">
        <v>513</v>
      </c>
      <c r="B77" s="91" t="s">
        <v>244</v>
      </c>
      <c r="C77" s="67"/>
      <c r="D77" s="90" t="s">
        <v>82</v>
      </c>
      <c r="E77" s="92"/>
      <c r="F77" s="92"/>
    </row>
    <row r="78" spans="1:6" x14ac:dyDescent="0.2">
      <c r="A78" s="87">
        <v>52</v>
      </c>
      <c r="B78" s="91" t="s">
        <v>449</v>
      </c>
      <c r="C78" s="67"/>
      <c r="D78" s="90" t="s">
        <v>81</v>
      </c>
      <c r="E78" s="92">
        <f>E79+E80</f>
        <v>0</v>
      </c>
      <c r="F78" s="92">
        <f>F79+F80</f>
        <v>0</v>
      </c>
    </row>
    <row r="79" spans="1:6" x14ac:dyDescent="0.2">
      <c r="A79" s="87">
        <v>520</v>
      </c>
      <c r="B79" s="91" t="s">
        <v>245</v>
      </c>
      <c r="C79" s="67"/>
      <c r="D79" s="90" t="s">
        <v>80</v>
      </c>
      <c r="E79" s="92"/>
      <c r="F79" s="92"/>
    </row>
    <row r="80" spans="1:6" x14ac:dyDescent="0.2">
      <c r="A80" s="87">
        <v>521</v>
      </c>
      <c r="B80" s="91" t="s">
        <v>246</v>
      </c>
      <c r="C80" s="67"/>
      <c r="D80" s="90" t="s">
        <v>79</v>
      </c>
      <c r="E80" s="92"/>
      <c r="F80" s="92"/>
    </row>
    <row r="81" spans="1:6" x14ac:dyDescent="0.2">
      <c r="A81" s="87">
        <v>53</v>
      </c>
      <c r="B81" s="91" t="s">
        <v>247</v>
      </c>
      <c r="C81" s="67"/>
      <c r="D81" s="90" t="s">
        <v>78</v>
      </c>
      <c r="E81" s="92">
        <f>E82+E83+E84</f>
        <v>0</v>
      </c>
      <c r="F81" s="92">
        <f>F82+F83+F84</f>
        <v>0</v>
      </c>
    </row>
    <row r="82" spans="1:6" ht="38.25" x14ac:dyDescent="0.2">
      <c r="A82" s="87">
        <v>530</v>
      </c>
      <c r="B82" s="91" t="s">
        <v>248</v>
      </c>
      <c r="C82" s="67"/>
      <c r="D82" s="90" t="s">
        <v>77</v>
      </c>
      <c r="E82" s="92"/>
      <c r="F82" s="92"/>
    </row>
    <row r="83" spans="1:6" x14ac:dyDescent="0.2">
      <c r="A83" s="87">
        <v>531</v>
      </c>
      <c r="B83" s="91" t="s">
        <v>249</v>
      </c>
      <c r="C83" s="67"/>
      <c r="D83" s="90" t="s">
        <v>76</v>
      </c>
      <c r="E83" s="92"/>
      <c r="F83" s="92"/>
    </row>
    <row r="84" spans="1:6" x14ac:dyDescent="0.2">
      <c r="A84" s="87">
        <v>532</v>
      </c>
      <c r="B84" s="91" t="s">
        <v>250</v>
      </c>
      <c r="C84" s="67"/>
      <c r="D84" s="90" t="s">
        <v>75</v>
      </c>
      <c r="E84" s="92"/>
      <c r="F84" s="92"/>
    </row>
    <row r="85" spans="1:6" x14ac:dyDescent="0.2">
      <c r="A85" s="87">
        <v>54</v>
      </c>
      <c r="B85" s="91" t="s">
        <v>251</v>
      </c>
      <c r="C85" s="67"/>
      <c r="D85" s="90" t="s">
        <v>74</v>
      </c>
      <c r="E85" s="92">
        <f>E86+E87</f>
        <v>0</v>
      </c>
      <c r="F85" s="92">
        <f>F86+F87</f>
        <v>0</v>
      </c>
    </row>
    <row r="86" spans="1:6" x14ac:dyDescent="0.2">
      <c r="A86" s="87">
        <v>540</v>
      </c>
      <c r="B86" s="91" t="s">
        <v>252</v>
      </c>
      <c r="C86" s="67"/>
      <c r="D86" s="90" t="s">
        <v>73</v>
      </c>
      <c r="E86" s="92"/>
      <c r="F86" s="92"/>
    </row>
    <row r="87" spans="1:6" x14ac:dyDescent="0.2">
      <c r="A87" s="87">
        <v>541</v>
      </c>
      <c r="B87" s="91" t="s">
        <v>253</v>
      </c>
      <c r="C87" s="67"/>
      <c r="D87" s="90" t="s">
        <v>72</v>
      </c>
      <c r="E87" s="92"/>
      <c r="F87" s="92"/>
    </row>
    <row r="88" spans="1:6" x14ac:dyDescent="0.2">
      <c r="A88" s="87">
        <v>55</v>
      </c>
      <c r="B88" s="91" t="s">
        <v>254</v>
      </c>
      <c r="C88" s="67"/>
      <c r="D88" s="90" t="s">
        <v>255</v>
      </c>
      <c r="E88" s="92">
        <f>E89+E90</f>
        <v>0</v>
      </c>
      <c r="F88" s="92">
        <f>F89+F90</f>
        <v>0</v>
      </c>
    </row>
    <row r="89" spans="1:6" x14ac:dyDescent="0.2">
      <c r="A89" s="87">
        <v>550</v>
      </c>
      <c r="B89" s="91" t="s">
        <v>256</v>
      </c>
      <c r="C89" s="67"/>
      <c r="D89" s="90" t="s">
        <v>257</v>
      </c>
      <c r="E89" s="92"/>
      <c r="F89" s="92"/>
    </row>
    <row r="90" spans="1:6" x14ac:dyDescent="0.2">
      <c r="A90" s="87">
        <v>551</v>
      </c>
      <c r="B90" s="91" t="s">
        <v>258</v>
      </c>
      <c r="C90" s="67"/>
      <c r="D90" s="90" t="s">
        <v>259</v>
      </c>
      <c r="E90" s="92"/>
      <c r="F90" s="92"/>
    </row>
    <row r="91" spans="1:6" x14ac:dyDescent="0.2">
      <c r="A91" s="87">
        <v>56</v>
      </c>
      <c r="B91" s="91" t="s">
        <v>260</v>
      </c>
      <c r="C91" s="67"/>
      <c r="D91" s="90" t="s">
        <v>261</v>
      </c>
      <c r="E91" s="92">
        <f>E92+E93</f>
        <v>0</v>
      </c>
      <c r="F91" s="92">
        <f>F92+F93</f>
        <v>0</v>
      </c>
    </row>
    <row r="92" spans="1:6" x14ac:dyDescent="0.2">
      <c r="A92" s="87">
        <v>560</v>
      </c>
      <c r="B92" s="91" t="s">
        <v>262</v>
      </c>
      <c r="C92" s="67"/>
      <c r="D92" s="90" t="s">
        <v>263</v>
      </c>
      <c r="E92" s="92"/>
      <c r="F92" s="92"/>
    </row>
    <row r="93" spans="1:6" x14ac:dyDescent="0.2">
      <c r="A93" s="87">
        <v>561</v>
      </c>
      <c r="B93" s="91" t="s">
        <v>264</v>
      </c>
      <c r="C93" s="67"/>
      <c r="D93" s="90" t="s">
        <v>265</v>
      </c>
      <c r="E93" s="92"/>
      <c r="F93" s="92"/>
    </row>
    <row r="94" spans="1:6" ht="25.5" x14ac:dyDescent="0.2">
      <c r="A94" s="87"/>
      <c r="B94" s="91" t="s">
        <v>266</v>
      </c>
      <c r="C94" s="67"/>
      <c r="D94" s="90" t="s">
        <v>267</v>
      </c>
      <c r="E94" s="92">
        <f>E73+E78+E81+E85+E88-E91</f>
        <v>0</v>
      </c>
      <c r="F94" s="92">
        <f>F73+F78+F81+F85+F88-F91</f>
        <v>0</v>
      </c>
    </row>
    <row r="95" spans="1:6" x14ac:dyDescent="0.2">
      <c r="A95" s="67"/>
      <c r="B95" s="91" t="s">
        <v>268</v>
      </c>
      <c r="C95" s="67"/>
      <c r="D95" s="90" t="s">
        <v>269</v>
      </c>
      <c r="E95" s="92"/>
      <c r="F95" s="92"/>
    </row>
    <row r="96" spans="1:6" ht="14.25" customHeight="1" x14ac:dyDescent="0.2">
      <c r="A96" s="67"/>
      <c r="B96" s="91" t="s">
        <v>270</v>
      </c>
      <c r="C96" s="67"/>
      <c r="D96" s="90" t="s">
        <v>271</v>
      </c>
      <c r="E96" s="92"/>
      <c r="F96" s="92"/>
    </row>
    <row r="97" spans="1:6" x14ac:dyDescent="0.2">
      <c r="A97" s="67"/>
      <c r="B97" s="91" t="s">
        <v>272</v>
      </c>
      <c r="C97" s="67"/>
      <c r="D97" s="90"/>
      <c r="E97" s="92"/>
      <c r="F97" s="92"/>
    </row>
    <row r="98" spans="1:6" x14ac:dyDescent="0.2">
      <c r="A98" s="67">
        <v>98</v>
      </c>
      <c r="B98" s="91" t="s">
        <v>450</v>
      </c>
      <c r="C98" s="67"/>
      <c r="D98" s="90" t="s">
        <v>273</v>
      </c>
      <c r="E98" s="92"/>
      <c r="F98" s="92"/>
    </row>
    <row r="99" spans="1:6" x14ac:dyDescent="0.2">
      <c r="A99" s="11">
        <v>99</v>
      </c>
      <c r="B99" s="93" t="s">
        <v>274</v>
      </c>
      <c r="C99" s="11"/>
      <c r="D99" s="94" t="s">
        <v>275</v>
      </c>
      <c r="E99" s="95"/>
      <c r="F99" s="95"/>
    </row>
  </sheetData>
  <mergeCells count="9">
    <mergeCell ref="E14:F14"/>
    <mergeCell ref="A13:F13"/>
    <mergeCell ref="A6:B6"/>
    <mergeCell ref="A8:B8"/>
    <mergeCell ref="A2:B2"/>
    <mergeCell ref="A3:B3"/>
    <mergeCell ref="C9:E9"/>
    <mergeCell ref="C10:E10"/>
    <mergeCell ref="A12:F12"/>
  </mergeCells>
  <dataValidations count="2">
    <dataValidation type="date" operator="greaterThan" allowBlank="1" showInputMessage="1" showErrorMessage="1" sqref="B4 C9:C10">
      <formula1>32874</formula1>
    </dataValidation>
    <dataValidation type="whole" operator="greaterThanOrEqual" allowBlank="1" showInputMessage="1" showErrorMessage="1" sqref="B7 D3:E3">
      <formula1>0</formula1>
    </dataValidation>
  </dataValidations>
  <pageMargins left="0.70866141732283505" right="0.70866141732283505" top="0.74803149606299202" bottom="0.74803149606299202" header="0.31496062992126" footer="0.31496062992126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95"/>
  <sheetViews>
    <sheetView showGridLines="0" topLeftCell="A19" zoomScale="120" zoomScaleNormal="120" workbookViewId="0">
      <selection activeCell="H100" sqref="H100"/>
    </sheetView>
  </sheetViews>
  <sheetFormatPr defaultRowHeight="12.75" x14ac:dyDescent="0.2"/>
  <cols>
    <col min="1" max="1" width="12" style="15" bestFit="1" customWidth="1"/>
    <col min="2" max="2" width="54.85546875" style="15" customWidth="1"/>
    <col min="3" max="3" width="9.140625" style="15" bestFit="1" customWidth="1"/>
    <col min="4" max="4" width="5.42578125" style="15" bestFit="1" customWidth="1"/>
    <col min="5" max="5" width="12" style="15" customWidth="1"/>
    <col min="6" max="6" width="13" style="15" customWidth="1"/>
    <col min="7" max="16384" width="9.140625" style="15"/>
  </cols>
  <sheetData>
    <row r="1" spans="1:6" x14ac:dyDescent="0.2">
      <c r="A1" s="1"/>
      <c r="B1" s="1"/>
      <c r="C1" s="1"/>
      <c r="D1" s="110" t="s">
        <v>71</v>
      </c>
      <c r="E1" s="111"/>
      <c r="F1" s="111"/>
    </row>
    <row r="2" spans="1:6" x14ac:dyDescent="0.2">
      <c r="A2" s="116" t="s">
        <v>7</v>
      </c>
      <c r="B2" s="116"/>
      <c r="C2" s="25"/>
      <c r="D2" s="49"/>
      <c r="E2" s="49"/>
      <c r="F2" s="49"/>
    </row>
    <row r="3" spans="1:6" x14ac:dyDescent="0.2">
      <c r="A3" s="116" t="s">
        <v>8</v>
      </c>
      <c r="B3" s="116"/>
      <c r="C3" s="25"/>
      <c r="D3" s="17"/>
      <c r="E3" s="17"/>
      <c r="F3" s="17"/>
    </row>
    <row r="4" spans="1:6" x14ac:dyDescent="0.2">
      <c r="A4" s="1" t="s">
        <v>22</v>
      </c>
      <c r="B4" s="50"/>
      <c r="C4" s="50"/>
      <c r="D4" s="17"/>
      <c r="E4" s="28"/>
      <c r="F4" s="28"/>
    </row>
    <row r="5" spans="1:6" x14ac:dyDescent="0.2">
      <c r="A5" s="1" t="s">
        <v>62</v>
      </c>
      <c r="B5" s="49"/>
      <c r="C5" s="49"/>
      <c r="D5" s="17"/>
      <c r="E5" s="17"/>
      <c r="F5" s="17"/>
    </row>
    <row r="6" spans="1:6" x14ac:dyDescent="0.2">
      <c r="A6" s="1" t="s">
        <v>61</v>
      </c>
      <c r="B6" s="49"/>
      <c r="C6" s="49"/>
      <c r="D6" s="17"/>
      <c r="E6" s="17"/>
      <c r="F6" s="17"/>
    </row>
    <row r="7" spans="1:6" x14ac:dyDescent="0.2">
      <c r="A7" s="116" t="s">
        <v>1</v>
      </c>
      <c r="B7" s="116"/>
      <c r="C7" s="25"/>
      <c r="D7" s="17"/>
      <c r="E7" s="17"/>
      <c r="F7" s="17"/>
    </row>
    <row r="8" spans="1:6" x14ac:dyDescent="0.2">
      <c r="A8" s="1" t="s">
        <v>2</v>
      </c>
      <c r="B8" s="51"/>
      <c r="C8" s="51"/>
      <c r="D8" s="17"/>
      <c r="E8" s="17"/>
      <c r="F8" s="17"/>
    </row>
    <row r="9" spans="1:6" x14ac:dyDescent="0.2">
      <c r="A9" s="116" t="s">
        <v>3</v>
      </c>
      <c r="B9" s="116"/>
      <c r="C9" s="25"/>
      <c r="D9" s="20"/>
      <c r="E9" s="17"/>
      <c r="F9" s="17"/>
    </row>
    <row r="10" spans="1:6" x14ac:dyDescent="0.2">
      <c r="A10" s="1" t="s">
        <v>4</v>
      </c>
      <c r="B10" s="1"/>
      <c r="C10" s="1"/>
      <c r="D10" s="17"/>
      <c r="E10" s="16"/>
      <c r="F10" s="16"/>
    </row>
    <row r="11" spans="1:6" x14ac:dyDescent="0.2">
      <c r="A11" s="1" t="s">
        <v>5</v>
      </c>
      <c r="B11" s="1"/>
      <c r="C11" s="1"/>
      <c r="D11" s="115"/>
      <c r="E11" s="115"/>
      <c r="F11" s="115"/>
    </row>
    <row r="12" spans="1:6" x14ac:dyDescent="0.2">
      <c r="A12" s="1" t="s">
        <v>6</v>
      </c>
      <c r="B12" s="1"/>
      <c r="C12" s="1"/>
      <c r="D12" s="112"/>
      <c r="E12" s="112"/>
      <c r="F12" s="112"/>
    </row>
    <row r="13" spans="1:6" ht="15" x14ac:dyDescent="0.25">
      <c r="A13" s="113" t="s">
        <v>457</v>
      </c>
      <c r="B13" s="113"/>
      <c r="C13" s="113"/>
      <c r="D13" s="113"/>
      <c r="E13" s="113"/>
      <c r="F13" s="113"/>
    </row>
    <row r="14" spans="1:6" x14ac:dyDescent="0.2">
      <c r="A14" s="114" t="s">
        <v>70</v>
      </c>
      <c r="B14" s="114"/>
      <c r="C14" s="114"/>
      <c r="D14" s="114"/>
      <c r="E14" s="114"/>
      <c r="F14" s="114"/>
    </row>
    <row r="15" spans="1:6" x14ac:dyDescent="0.2">
      <c r="A15" s="27"/>
      <c r="B15" s="27"/>
      <c r="C15" s="27"/>
      <c r="D15" s="109" t="s">
        <v>69</v>
      </c>
      <c r="E15" s="109"/>
      <c r="F15" s="109"/>
    </row>
    <row r="16" spans="1:6" ht="38.25" x14ac:dyDescent="0.2">
      <c r="A16" s="73" t="s">
        <v>68</v>
      </c>
      <c r="B16" s="73" t="s">
        <v>59</v>
      </c>
      <c r="C16" s="73" t="s">
        <v>158</v>
      </c>
      <c r="D16" s="73" t="s">
        <v>155</v>
      </c>
      <c r="E16" s="73" t="s">
        <v>58</v>
      </c>
      <c r="F16" s="73" t="s">
        <v>153</v>
      </c>
    </row>
    <row r="17" spans="1:6" x14ac:dyDescent="0.2">
      <c r="A17" s="76">
        <v>1</v>
      </c>
      <c r="B17" s="76">
        <v>2</v>
      </c>
      <c r="C17" s="76">
        <v>3</v>
      </c>
      <c r="D17" s="76">
        <v>4</v>
      </c>
      <c r="E17" s="76">
        <v>5</v>
      </c>
      <c r="F17" s="76">
        <v>6</v>
      </c>
    </row>
    <row r="18" spans="1:6" x14ac:dyDescent="0.2">
      <c r="A18" s="54"/>
      <c r="B18" s="54" t="s">
        <v>276</v>
      </c>
      <c r="C18" s="54"/>
      <c r="D18" s="54"/>
      <c r="E18" s="54"/>
      <c r="F18" s="54"/>
    </row>
    <row r="19" spans="1:6" x14ac:dyDescent="0.2">
      <c r="A19" s="77">
        <v>70</v>
      </c>
      <c r="B19" s="54" t="s">
        <v>277</v>
      </c>
      <c r="C19" s="54"/>
      <c r="D19" s="55">
        <v>201</v>
      </c>
      <c r="E19" s="54">
        <f>E20+E21+E22+E23</f>
        <v>0</v>
      </c>
      <c r="F19" s="54">
        <f>F20+F21+F22+F23</f>
        <v>0</v>
      </c>
    </row>
    <row r="20" spans="1:6" x14ac:dyDescent="0.2">
      <c r="A20" s="53">
        <v>700</v>
      </c>
      <c r="B20" s="78" t="s">
        <v>278</v>
      </c>
      <c r="C20" s="54"/>
      <c r="D20" s="55">
        <v>202</v>
      </c>
      <c r="E20" s="54"/>
      <c r="F20" s="54"/>
    </row>
    <row r="21" spans="1:6" x14ac:dyDescent="0.2">
      <c r="A21" s="53">
        <v>701</v>
      </c>
      <c r="B21" s="79" t="s">
        <v>279</v>
      </c>
      <c r="C21" s="54"/>
      <c r="D21" s="55">
        <v>203</v>
      </c>
      <c r="E21" s="54"/>
      <c r="F21" s="54"/>
    </row>
    <row r="22" spans="1:6" ht="25.5" x14ac:dyDescent="0.2">
      <c r="A22" s="53">
        <v>702</v>
      </c>
      <c r="B22" s="78" t="s">
        <v>280</v>
      </c>
      <c r="C22" s="54"/>
      <c r="D22" s="55">
        <v>204</v>
      </c>
      <c r="E22" s="54"/>
      <c r="F22" s="54"/>
    </row>
    <row r="23" spans="1:6" x14ac:dyDescent="0.2">
      <c r="A23" s="77">
        <v>709</v>
      </c>
      <c r="B23" s="79" t="s">
        <v>281</v>
      </c>
      <c r="C23" s="54"/>
      <c r="D23" s="55">
        <v>205</v>
      </c>
      <c r="E23" s="54"/>
      <c r="F23" s="54"/>
    </row>
    <row r="24" spans="1:6" x14ac:dyDescent="0.2">
      <c r="A24" s="53">
        <v>71</v>
      </c>
      <c r="B24" s="54" t="s">
        <v>282</v>
      </c>
      <c r="C24" s="54"/>
      <c r="D24" s="55">
        <v>206</v>
      </c>
      <c r="E24" s="54">
        <f>E25+E26+E28+E29</f>
        <v>0</v>
      </c>
      <c r="F24" s="54">
        <f>F25+F26+F28+F29</f>
        <v>0</v>
      </c>
    </row>
    <row r="25" spans="1:6" ht="25.5" x14ac:dyDescent="0.2">
      <c r="A25" s="53">
        <v>710</v>
      </c>
      <c r="B25" s="78" t="s">
        <v>283</v>
      </c>
      <c r="C25" s="54"/>
      <c r="D25" s="55">
        <v>207</v>
      </c>
      <c r="E25" s="54"/>
      <c r="F25" s="54"/>
    </row>
    <row r="26" spans="1:6" ht="25.5" x14ac:dyDescent="0.2">
      <c r="A26" s="53">
        <v>711</v>
      </c>
      <c r="B26" s="79" t="s">
        <v>284</v>
      </c>
      <c r="C26" s="54"/>
      <c r="D26" s="55">
        <v>208</v>
      </c>
      <c r="E26" s="54"/>
      <c r="F26" s="54"/>
    </row>
    <row r="27" spans="1:6" ht="25.5" x14ac:dyDescent="0.2">
      <c r="A27" s="77">
        <v>712</v>
      </c>
      <c r="B27" s="79" t="s">
        <v>285</v>
      </c>
      <c r="C27" s="54"/>
      <c r="D27" s="55">
        <v>209</v>
      </c>
      <c r="E27" s="54"/>
      <c r="F27" s="54"/>
    </row>
    <row r="28" spans="1:6" x14ac:dyDescent="0.2">
      <c r="A28" s="53">
        <v>713</v>
      </c>
      <c r="B28" s="78" t="s">
        <v>286</v>
      </c>
      <c r="C28" s="54"/>
      <c r="D28" s="55">
        <v>210</v>
      </c>
      <c r="E28" s="54"/>
      <c r="F28" s="54"/>
    </row>
    <row r="29" spans="1:6" x14ac:dyDescent="0.2">
      <c r="A29" s="77">
        <v>719</v>
      </c>
      <c r="B29" s="79" t="s">
        <v>287</v>
      </c>
      <c r="C29" s="54"/>
      <c r="D29" s="55">
        <v>211</v>
      </c>
      <c r="E29" s="54"/>
      <c r="F29" s="54"/>
    </row>
    <row r="30" spans="1:6" x14ac:dyDescent="0.2">
      <c r="A30" s="53">
        <v>60</v>
      </c>
      <c r="B30" s="54" t="s">
        <v>288</v>
      </c>
      <c r="C30" s="54"/>
      <c r="D30" s="55">
        <v>212</v>
      </c>
      <c r="E30" s="54">
        <f>E31+E32+E33+E34+E35+E36</f>
        <v>0</v>
      </c>
      <c r="F30" s="54">
        <f>F31+F32+F33+F34+F35+F36</f>
        <v>0</v>
      </c>
    </row>
    <row r="31" spans="1:6" x14ac:dyDescent="0.2">
      <c r="A31" s="53">
        <v>600</v>
      </c>
      <c r="B31" s="79" t="s">
        <v>67</v>
      </c>
      <c r="C31" s="54"/>
      <c r="D31" s="55">
        <v>213</v>
      </c>
      <c r="E31" s="54"/>
      <c r="F31" s="54"/>
    </row>
    <row r="32" spans="1:6" x14ac:dyDescent="0.2">
      <c r="A32" s="53">
        <v>601</v>
      </c>
      <c r="B32" s="79" t="s">
        <v>289</v>
      </c>
      <c r="C32" s="54"/>
      <c r="D32" s="55">
        <v>214</v>
      </c>
      <c r="E32" s="54"/>
      <c r="F32" s="54"/>
    </row>
    <row r="33" spans="1:6" x14ac:dyDescent="0.2">
      <c r="A33" s="77">
        <v>603</v>
      </c>
      <c r="B33" s="79" t="s">
        <v>290</v>
      </c>
      <c r="C33" s="54"/>
      <c r="D33" s="55">
        <v>215</v>
      </c>
      <c r="E33" s="54"/>
      <c r="F33" s="54"/>
    </row>
    <row r="34" spans="1:6" x14ac:dyDescent="0.2">
      <c r="A34" s="53">
        <v>605</v>
      </c>
      <c r="B34" s="79" t="s">
        <v>291</v>
      </c>
      <c r="C34" s="54"/>
      <c r="D34" s="55">
        <v>216</v>
      </c>
      <c r="E34" s="54"/>
      <c r="F34" s="54"/>
    </row>
    <row r="35" spans="1:6" x14ac:dyDescent="0.2">
      <c r="A35" s="53">
        <v>607</v>
      </c>
      <c r="B35" s="79" t="s">
        <v>292</v>
      </c>
      <c r="C35" s="54"/>
      <c r="D35" s="55">
        <v>217</v>
      </c>
      <c r="E35" s="54"/>
      <c r="F35" s="54"/>
    </row>
    <row r="36" spans="1:6" x14ac:dyDescent="0.2">
      <c r="A36" s="77" t="s">
        <v>293</v>
      </c>
      <c r="B36" s="79" t="s">
        <v>294</v>
      </c>
      <c r="C36" s="54"/>
      <c r="D36" s="55">
        <v>218</v>
      </c>
      <c r="E36" s="54"/>
      <c r="F36" s="54"/>
    </row>
    <row r="37" spans="1:6" x14ac:dyDescent="0.2">
      <c r="A37" s="53">
        <v>61</v>
      </c>
      <c r="B37" s="22" t="s">
        <v>295</v>
      </c>
      <c r="C37" s="54"/>
      <c r="D37" s="55">
        <v>219</v>
      </c>
      <c r="E37" s="54">
        <f>E38+E39+E40+E41+E42</f>
        <v>0</v>
      </c>
      <c r="F37" s="54">
        <f>F38+F39+F40+F41+F42</f>
        <v>0</v>
      </c>
    </row>
    <row r="38" spans="1:6" ht="25.5" x14ac:dyDescent="0.2">
      <c r="A38" s="77">
        <v>610</v>
      </c>
      <c r="B38" s="79" t="s">
        <v>296</v>
      </c>
      <c r="C38" s="54"/>
      <c r="D38" s="55">
        <v>220</v>
      </c>
      <c r="E38" s="54"/>
      <c r="F38" s="54"/>
    </row>
    <row r="39" spans="1:6" ht="25.5" x14ac:dyDescent="0.2">
      <c r="A39" s="53">
        <v>611</v>
      </c>
      <c r="B39" s="79" t="s">
        <v>297</v>
      </c>
      <c r="C39" s="54"/>
      <c r="D39" s="55">
        <v>221</v>
      </c>
      <c r="E39" s="54"/>
      <c r="F39" s="54"/>
    </row>
    <row r="40" spans="1:6" ht="25.5" x14ac:dyDescent="0.2">
      <c r="A40" s="77">
        <v>612</v>
      </c>
      <c r="B40" s="79" t="s">
        <v>298</v>
      </c>
      <c r="C40" s="54"/>
      <c r="D40" s="55">
        <v>222</v>
      </c>
      <c r="E40" s="54"/>
      <c r="F40" s="54"/>
    </row>
    <row r="41" spans="1:6" x14ac:dyDescent="0.2">
      <c r="A41" s="53">
        <v>613</v>
      </c>
      <c r="B41" s="79" t="s">
        <v>299</v>
      </c>
      <c r="C41" s="54"/>
      <c r="D41" s="55">
        <v>223</v>
      </c>
      <c r="E41" s="54"/>
      <c r="F41" s="54"/>
    </row>
    <row r="42" spans="1:6" x14ac:dyDescent="0.2">
      <c r="A42" s="77">
        <v>619</v>
      </c>
      <c r="B42" s="79" t="s">
        <v>300</v>
      </c>
      <c r="C42" s="54"/>
      <c r="D42" s="55">
        <v>224</v>
      </c>
      <c r="E42" s="54"/>
      <c r="F42" s="54"/>
    </row>
    <row r="43" spans="1:6" x14ac:dyDescent="0.2">
      <c r="A43" s="53"/>
      <c r="B43" s="22" t="s">
        <v>301</v>
      </c>
      <c r="C43" s="54"/>
      <c r="D43" s="55">
        <v>225</v>
      </c>
      <c r="E43" s="54">
        <f>E44</f>
        <v>0</v>
      </c>
      <c r="F43" s="54">
        <f>F44</f>
        <v>0</v>
      </c>
    </row>
    <row r="44" spans="1:6" x14ac:dyDescent="0.2">
      <c r="A44" s="77">
        <v>739</v>
      </c>
      <c r="B44" s="54" t="s">
        <v>302</v>
      </c>
      <c r="C44" s="54"/>
      <c r="D44" s="55">
        <v>226</v>
      </c>
      <c r="E44" s="54"/>
      <c r="F44" s="54"/>
    </row>
    <row r="45" spans="1:6" x14ac:dyDescent="0.2">
      <c r="A45" s="53"/>
      <c r="B45" s="22" t="s">
        <v>303</v>
      </c>
      <c r="C45" s="54"/>
      <c r="D45" s="55">
        <v>227</v>
      </c>
      <c r="E45" s="54">
        <f>E46+E47</f>
        <v>0</v>
      </c>
      <c r="F45" s="54">
        <f>F46+F47</f>
        <v>0</v>
      </c>
    </row>
    <row r="46" spans="1:6" x14ac:dyDescent="0.2">
      <c r="A46" s="53">
        <v>630</v>
      </c>
      <c r="B46" s="54" t="s">
        <v>304</v>
      </c>
      <c r="C46" s="54"/>
      <c r="D46" s="55">
        <v>228</v>
      </c>
      <c r="E46" s="54"/>
      <c r="F46" s="54"/>
    </row>
    <row r="47" spans="1:6" x14ac:dyDescent="0.2">
      <c r="A47" s="53">
        <v>631</v>
      </c>
      <c r="B47" s="54" t="s">
        <v>305</v>
      </c>
      <c r="C47" s="54"/>
      <c r="D47" s="55">
        <v>229</v>
      </c>
      <c r="E47" s="54"/>
      <c r="F47" s="54"/>
    </row>
    <row r="48" spans="1:6" x14ac:dyDescent="0.2">
      <c r="A48" s="53"/>
      <c r="B48" s="22" t="s">
        <v>306</v>
      </c>
      <c r="C48" s="54"/>
      <c r="D48" s="55"/>
      <c r="E48" s="54"/>
      <c r="F48" s="54"/>
    </row>
    <row r="49" spans="1:6" x14ac:dyDescent="0.2">
      <c r="A49" s="53"/>
      <c r="B49" s="54" t="s">
        <v>307</v>
      </c>
      <c r="C49" s="54"/>
      <c r="D49" s="55">
        <v>230</v>
      </c>
      <c r="E49" s="54">
        <f>IF((E19+E24-E30-E37+E43-E45)&gt;0,E19+E24-E30-E37+E43-E45,0)</f>
        <v>0</v>
      </c>
      <c r="F49" s="54">
        <f>IF((F19+F24-F30-F37+F43-F45)&gt;0,F19+F24-F30-F37+F43-F45,0)</f>
        <v>0</v>
      </c>
    </row>
    <row r="50" spans="1:6" x14ac:dyDescent="0.2">
      <c r="A50" s="53"/>
      <c r="B50" s="22" t="s">
        <v>454</v>
      </c>
      <c r="C50" s="54"/>
      <c r="D50" s="55">
        <v>231</v>
      </c>
      <c r="E50" s="54">
        <f>IF((-E19-E24+E30+E37-E43+E45)&gt;0,-E19-E24+E30+E37-E43+E45,0)</f>
        <v>0</v>
      </c>
      <c r="F50" s="54">
        <f>IF((-F19-F24+F30+F37-F43+F45)&gt;0,-F19-F24+F30+F37-F43+F45,0)</f>
        <v>0</v>
      </c>
    </row>
    <row r="51" spans="1:6" x14ac:dyDescent="0.2">
      <c r="A51" s="53"/>
      <c r="B51" s="54" t="s">
        <v>308</v>
      </c>
      <c r="C51" s="54"/>
      <c r="D51" s="55"/>
      <c r="E51" s="54"/>
      <c r="F51" s="54"/>
    </row>
    <row r="52" spans="1:6" x14ac:dyDescent="0.2">
      <c r="A52" s="53"/>
      <c r="B52" s="22" t="s">
        <v>309</v>
      </c>
      <c r="C52" s="54"/>
      <c r="D52" s="55">
        <v>232</v>
      </c>
      <c r="E52" s="54">
        <f>E53+E54+E55+E56+E57+E58</f>
        <v>0</v>
      </c>
      <c r="F52" s="54">
        <f>F53+F54+F55+F56+F57+F58</f>
        <v>0</v>
      </c>
    </row>
    <row r="53" spans="1:6" ht="38.25" x14ac:dyDescent="0.2">
      <c r="A53" s="53">
        <v>720</v>
      </c>
      <c r="B53" s="79" t="s">
        <v>310</v>
      </c>
      <c r="C53" s="54"/>
      <c r="D53" s="55">
        <v>233</v>
      </c>
      <c r="E53" s="54"/>
      <c r="F53" s="54"/>
    </row>
    <row r="54" spans="1:6" ht="38.25" x14ac:dyDescent="0.2">
      <c r="A54" s="53">
        <v>721</v>
      </c>
      <c r="B54" s="79" t="s">
        <v>311</v>
      </c>
      <c r="C54" s="54"/>
      <c r="D54" s="55">
        <v>234</v>
      </c>
      <c r="E54" s="54"/>
      <c r="F54" s="54"/>
    </row>
    <row r="55" spans="1:6" x14ac:dyDescent="0.2">
      <c r="A55" s="77">
        <v>722</v>
      </c>
      <c r="B55" s="79" t="s">
        <v>312</v>
      </c>
      <c r="C55" s="54"/>
      <c r="D55" s="55">
        <v>235</v>
      </c>
      <c r="E55" s="54"/>
      <c r="F55" s="54"/>
    </row>
    <row r="56" spans="1:6" x14ac:dyDescent="0.2">
      <c r="A56" s="53">
        <v>723</v>
      </c>
      <c r="B56" s="78" t="s">
        <v>313</v>
      </c>
      <c r="C56" s="54"/>
      <c r="D56" s="55">
        <v>236</v>
      </c>
      <c r="E56" s="54"/>
      <c r="F56" s="54"/>
    </row>
    <row r="57" spans="1:6" ht="25.5" x14ac:dyDescent="0.2">
      <c r="A57" s="22" t="s">
        <v>314</v>
      </c>
      <c r="B57" s="79" t="s">
        <v>315</v>
      </c>
      <c r="C57" s="54"/>
      <c r="D57" s="55">
        <v>237</v>
      </c>
      <c r="E57" s="54"/>
      <c r="F57" s="54"/>
    </row>
    <row r="58" spans="1:6" x14ac:dyDescent="0.2">
      <c r="A58" s="53">
        <v>729</v>
      </c>
      <c r="B58" s="22" t="s">
        <v>316</v>
      </c>
      <c r="C58" s="54"/>
      <c r="D58" s="55">
        <v>238</v>
      </c>
      <c r="E58" s="54"/>
      <c r="F58" s="54"/>
    </row>
    <row r="59" spans="1:6" x14ac:dyDescent="0.2">
      <c r="A59" s="54"/>
      <c r="B59" s="54" t="s">
        <v>317</v>
      </c>
      <c r="C59" s="54"/>
      <c r="D59" s="55">
        <v>239</v>
      </c>
      <c r="E59" s="54">
        <f>E60+E61+E62+E63+E64+E65+E66</f>
        <v>0</v>
      </c>
      <c r="F59" s="54">
        <f>F60+F61+F62+F63+F64+F65+F66</f>
        <v>0</v>
      </c>
    </row>
    <row r="60" spans="1:6" ht="38.25" x14ac:dyDescent="0.2">
      <c r="A60" s="80">
        <v>620</v>
      </c>
      <c r="B60" s="79" t="s">
        <v>318</v>
      </c>
      <c r="C60" s="54"/>
      <c r="D60" s="55">
        <v>240</v>
      </c>
      <c r="E60" s="54"/>
      <c r="F60" s="54"/>
    </row>
    <row r="61" spans="1:6" ht="38.25" x14ac:dyDescent="0.2">
      <c r="A61" s="53">
        <v>621</v>
      </c>
      <c r="B61" s="78" t="s">
        <v>319</v>
      </c>
      <c r="C61" s="54"/>
      <c r="D61" s="55">
        <v>241</v>
      </c>
      <c r="E61" s="54"/>
      <c r="F61" s="54"/>
    </row>
    <row r="62" spans="1:6" x14ac:dyDescent="0.2">
      <c r="A62" s="53">
        <v>622</v>
      </c>
      <c r="B62" s="79" t="s">
        <v>320</v>
      </c>
      <c r="C62" s="54"/>
      <c r="D62" s="55">
        <v>242</v>
      </c>
      <c r="E62" s="54"/>
      <c r="F62" s="54"/>
    </row>
    <row r="63" spans="1:6" x14ac:dyDescent="0.2">
      <c r="A63" s="77">
        <v>623</v>
      </c>
      <c r="B63" s="79" t="s">
        <v>321</v>
      </c>
      <c r="C63" s="54"/>
      <c r="D63" s="55">
        <v>243</v>
      </c>
      <c r="E63" s="54"/>
      <c r="F63" s="54"/>
    </row>
    <row r="64" spans="1:6" ht="25.5" x14ac:dyDescent="0.2">
      <c r="A64" s="53" t="s">
        <v>322</v>
      </c>
      <c r="B64" s="78" t="s">
        <v>323</v>
      </c>
      <c r="C64" s="54"/>
      <c r="D64" s="55">
        <v>244</v>
      </c>
      <c r="E64" s="54"/>
      <c r="F64" s="54"/>
    </row>
    <row r="65" spans="1:6" ht="25.5" x14ac:dyDescent="0.2">
      <c r="A65" s="77">
        <v>628</v>
      </c>
      <c r="B65" s="79" t="s">
        <v>324</v>
      </c>
      <c r="C65" s="54"/>
      <c r="D65" s="55">
        <v>245</v>
      </c>
      <c r="E65" s="54"/>
      <c r="F65" s="54"/>
    </row>
    <row r="66" spans="1:6" x14ac:dyDescent="0.2">
      <c r="A66" s="53">
        <v>629</v>
      </c>
      <c r="B66" s="78" t="s">
        <v>325</v>
      </c>
      <c r="C66" s="54"/>
      <c r="D66" s="55">
        <v>246</v>
      </c>
      <c r="E66" s="54"/>
      <c r="F66" s="54"/>
    </row>
    <row r="67" spans="1:6" ht="25.5" x14ac:dyDescent="0.2">
      <c r="A67" s="53"/>
      <c r="B67" s="79" t="s">
        <v>326</v>
      </c>
      <c r="C67" s="54"/>
      <c r="D67" s="55"/>
      <c r="E67" s="54"/>
      <c r="F67" s="54"/>
    </row>
    <row r="68" spans="1:6" x14ac:dyDescent="0.2">
      <c r="A68" s="54"/>
      <c r="B68" s="78" t="s">
        <v>327</v>
      </c>
      <c r="C68" s="54"/>
      <c r="D68" s="55">
        <v>247</v>
      </c>
      <c r="E68" s="54">
        <f>IF((E52-E59)&gt;0,E52-E59,0)</f>
        <v>0</v>
      </c>
      <c r="F68" s="54">
        <f>IF((F52-F59)&gt;0,F52-F59,0)</f>
        <v>0</v>
      </c>
    </row>
    <row r="69" spans="1:6" x14ac:dyDescent="0.2">
      <c r="A69" s="54"/>
      <c r="B69" s="79" t="s">
        <v>328</v>
      </c>
      <c r="C69" s="54"/>
      <c r="D69" s="55">
        <v>248</v>
      </c>
      <c r="E69" s="54">
        <f>IF((E59-E52)&gt;0,E59-E52,0)</f>
        <v>0</v>
      </c>
      <c r="F69" s="54">
        <f>IF((F59-F52)&gt;0,F59-F52,0)</f>
        <v>0</v>
      </c>
    </row>
    <row r="70" spans="1:6" x14ac:dyDescent="0.2">
      <c r="A70" s="54"/>
      <c r="B70" s="78" t="s">
        <v>329</v>
      </c>
      <c r="C70" s="54"/>
      <c r="D70" s="55"/>
      <c r="E70" s="54"/>
      <c r="F70" s="54"/>
    </row>
    <row r="71" spans="1:6" x14ac:dyDescent="0.2">
      <c r="A71" s="54"/>
      <c r="B71" s="79" t="s">
        <v>330</v>
      </c>
      <c r="C71" s="54"/>
      <c r="D71" s="55">
        <v>249</v>
      </c>
      <c r="E71" s="54"/>
      <c r="F71" s="54"/>
    </row>
    <row r="72" spans="1:6" x14ac:dyDescent="0.2">
      <c r="A72" s="54"/>
      <c r="B72" s="78" t="s">
        <v>331</v>
      </c>
      <c r="C72" s="54"/>
      <c r="D72" s="55">
        <v>250</v>
      </c>
      <c r="E72" s="54"/>
      <c r="F72" s="54"/>
    </row>
    <row r="73" spans="1:6" x14ac:dyDescent="0.2">
      <c r="A73" s="54"/>
      <c r="B73" s="79" t="s">
        <v>332</v>
      </c>
      <c r="C73" s="54"/>
      <c r="D73" s="55">
        <v>251</v>
      </c>
      <c r="E73" s="54">
        <f>E74+E75</f>
        <v>0</v>
      </c>
      <c r="F73" s="54">
        <f>F74+F75</f>
        <v>0</v>
      </c>
    </row>
    <row r="74" spans="1:6" x14ac:dyDescent="0.2">
      <c r="A74" s="77">
        <v>821</v>
      </c>
      <c r="B74" s="78" t="s">
        <v>333</v>
      </c>
      <c r="C74" s="54"/>
      <c r="D74" s="55">
        <v>252</v>
      </c>
      <c r="E74" s="54"/>
      <c r="F74" s="54"/>
    </row>
    <row r="75" spans="1:6" x14ac:dyDescent="0.2">
      <c r="A75" s="53">
        <v>822</v>
      </c>
      <c r="B75" s="79" t="s">
        <v>334</v>
      </c>
      <c r="C75" s="54"/>
      <c r="D75" s="55">
        <v>253</v>
      </c>
      <c r="E75" s="54"/>
      <c r="F75" s="54"/>
    </row>
    <row r="76" spans="1:6" x14ac:dyDescent="0.2">
      <c r="A76" s="53"/>
      <c r="B76" s="78" t="s">
        <v>335</v>
      </c>
      <c r="C76" s="54"/>
      <c r="D76" s="55"/>
      <c r="E76" s="54"/>
      <c r="F76" s="54"/>
    </row>
    <row r="77" spans="1:6" x14ac:dyDescent="0.2">
      <c r="A77" s="54"/>
      <c r="B77" s="79" t="s">
        <v>336</v>
      </c>
      <c r="C77" s="54"/>
      <c r="D77" s="55">
        <v>254</v>
      </c>
      <c r="E77" s="54">
        <f>E71+E73</f>
        <v>0</v>
      </c>
      <c r="F77" s="54">
        <f>F71+F73</f>
        <v>0</v>
      </c>
    </row>
    <row r="78" spans="1:6" x14ac:dyDescent="0.2">
      <c r="A78" s="54"/>
      <c r="B78" s="78" t="s">
        <v>337</v>
      </c>
      <c r="C78" s="54"/>
      <c r="D78" s="55">
        <v>255</v>
      </c>
      <c r="E78" s="54">
        <f>E72+E73</f>
        <v>0</v>
      </c>
      <c r="F78" s="54">
        <f>F72+F73</f>
        <v>0</v>
      </c>
    </row>
    <row r="79" spans="1:6" x14ac:dyDescent="0.2">
      <c r="A79" s="54"/>
      <c r="B79" s="79" t="s">
        <v>338</v>
      </c>
      <c r="C79" s="54"/>
      <c r="D79" s="55"/>
      <c r="E79" s="54"/>
      <c r="F79" s="54"/>
    </row>
    <row r="80" spans="1:6" x14ac:dyDescent="0.2">
      <c r="A80" s="54"/>
      <c r="B80" s="78" t="s">
        <v>339</v>
      </c>
      <c r="C80" s="54"/>
      <c r="D80" s="55">
        <v>256</v>
      </c>
      <c r="E80" s="54">
        <f>E81+E86</f>
        <v>0</v>
      </c>
      <c r="F80" s="54">
        <f>F81+F86</f>
        <v>0</v>
      </c>
    </row>
    <row r="81" spans="1:6" ht="25.5" x14ac:dyDescent="0.2">
      <c r="A81" s="54"/>
      <c r="B81" s="79" t="s">
        <v>340</v>
      </c>
      <c r="C81" s="54"/>
      <c r="D81" s="55">
        <v>257</v>
      </c>
      <c r="E81" s="54">
        <f>SUM(E82:E84)-E85</f>
        <v>0</v>
      </c>
      <c r="F81" s="54">
        <f>SUM(F82:F84)-F85</f>
        <v>0</v>
      </c>
    </row>
    <row r="82" spans="1:6" ht="25.5" x14ac:dyDescent="0.2">
      <c r="A82" s="78" t="s">
        <v>341</v>
      </c>
      <c r="B82" s="79" t="s">
        <v>342</v>
      </c>
      <c r="C82" s="54"/>
      <c r="D82" s="55">
        <v>258</v>
      </c>
      <c r="E82" s="54"/>
      <c r="F82" s="54"/>
    </row>
    <row r="83" spans="1:6" ht="25.5" x14ac:dyDescent="0.2">
      <c r="A83" s="79" t="s">
        <v>343</v>
      </c>
      <c r="B83" s="81" t="s">
        <v>344</v>
      </c>
      <c r="C83" s="54"/>
      <c r="D83" s="55">
        <v>259</v>
      </c>
      <c r="E83" s="54"/>
      <c r="F83" s="54"/>
    </row>
    <row r="84" spans="1:6" ht="25.5" x14ac:dyDescent="0.2">
      <c r="A84" s="78" t="s">
        <v>345</v>
      </c>
      <c r="B84" s="82" t="s">
        <v>346</v>
      </c>
      <c r="C84" s="54"/>
      <c r="D84" s="55">
        <v>260</v>
      </c>
      <c r="E84" s="54"/>
      <c r="F84" s="54"/>
    </row>
    <row r="85" spans="1:6" ht="25.5" x14ac:dyDescent="0.2">
      <c r="A85" s="79" t="s">
        <v>347</v>
      </c>
      <c r="B85" s="81" t="s">
        <v>348</v>
      </c>
      <c r="C85" s="54"/>
      <c r="D85" s="55">
        <v>261</v>
      </c>
      <c r="E85" s="54"/>
      <c r="F85" s="54"/>
    </row>
    <row r="86" spans="1:6" ht="25.5" x14ac:dyDescent="0.2">
      <c r="A86" s="79"/>
      <c r="B86" s="79" t="s">
        <v>349</v>
      </c>
      <c r="C86" s="54"/>
      <c r="D86" s="55">
        <v>262</v>
      </c>
      <c r="E86" s="54">
        <f>SUM(E87:E88)-E89</f>
        <v>0</v>
      </c>
      <c r="F86" s="54">
        <f>SUM(F87:F88)-F89</f>
        <v>0</v>
      </c>
    </row>
    <row r="87" spans="1:6" ht="25.5" x14ac:dyDescent="0.2">
      <c r="A87" s="79" t="s">
        <v>341</v>
      </c>
      <c r="B87" s="78" t="s">
        <v>350</v>
      </c>
      <c r="C87" s="54"/>
      <c r="D87" s="55">
        <v>263</v>
      </c>
      <c r="E87" s="54"/>
      <c r="F87" s="54"/>
    </row>
    <row r="88" spans="1:6" ht="25.5" x14ac:dyDescent="0.2">
      <c r="A88" s="78" t="s">
        <v>345</v>
      </c>
      <c r="B88" s="82" t="s">
        <v>351</v>
      </c>
      <c r="C88" s="54"/>
      <c r="D88" s="55">
        <v>264</v>
      </c>
      <c r="E88" s="54"/>
      <c r="F88" s="54"/>
    </row>
    <row r="89" spans="1:6" ht="25.5" x14ac:dyDescent="0.2">
      <c r="A89" s="79" t="s">
        <v>347</v>
      </c>
      <c r="B89" s="81" t="s">
        <v>352</v>
      </c>
      <c r="C89" s="54"/>
      <c r="D89" s="55">
        <v>265</v>
      </c>
      <c r="E89" s="54"/>
      <c r="F89" s="54"/>
    </row>
    <row r="90" spans="1:6" ht="25.5" x14ac:dyDescent="0.2">
      <c r="A90" s="79"/>
      <c r="B90" s="79" t="s">
        <v>353</v>
      </c>
      <c r="C90" s="54"/>
      <c r="D90" s="55"/>
      <c r="E90" s="54"/>
      <c r="F90" s="54"/>
    </row>
    <row r="91" spans="1:6" x14ac:dyDescent="0.2">
      <c r="A91" s="54"/>
      <c r="B91" s="78" t="s">
        <v>354</v>
      </c>
      <c r="C91" s="54"/>
      <c r="D91" s="55">
        <v>266</v>
      </c>
      <c r="E91" s="102"/>
      <c r="F91" s="102"/>
    </row>
    <row r="92" spans="1:6" x14ac:dyDescent="0.2">
      <c r="A92" s="54"/>
      <c r="B92" s="79" t="s">
        <v>355</v>
      </c>
      <c r="C92" s="54"/>
      <c r="D92" s="55">
        <v>267</v>
      </c>
      <c r="E92" s="102"/>
      <c r="F92" s="102"/>
    </row>
    <row r="93" spans="1:6" x14ac:dyDescent="0.2">
      <c r="A93" s="54"/>
      <c r="B93" s="78" t="s">
        <v>451</v>
      </c>
      <c r="C93" s="54"/>
      <c r="D93" s="55"/>
      <c r="E93" s="54"/>
      <c r="F93" s="54"/>
    </row>
    <row r="94" spans="1:6" x14ac:dyDescent="0.2">
      <c r="A94" s="54"/>
      <c r="B94" s="79" t="s">
        <v>452</v>
      </c>
      <c r="C94" s="54"/>
      <c r="D94" s="55">
        <v>268</v>
      </c>
      <c r="E94" s="54"/>
      <c r="F94" s="54"/>
    </row>
    <row r="95" spans="1:6" x14ac:dyDescent="0.2">
      <c r="A95" s="54"/>
      <c r="B95" s="79" t="s">
        <v>453</v>
      </c>
      <c r="C95" s="54"/>
      <c r="D95" s="53">
        <v>269</v>
      </c>
      <c r="E95" s="54"/>
      <c r="F95" s="54"/>
    </row>
  </sheetData>
  <mergeCells count="10">
    <mergeCell ref="D15:F15"/>
    <mergeCell ref="D1:F1"/>
    <mergeCell ref="D12:F12"/>
    <mergeCell ref="A13:F13"/>
    <mergeCell ref="A14:F14"/>
    <mergeCell ref="D11:F11"/>
    <mergeCell ref="A3:B3"/>
    <mergeCell ref="A2:B2"/>
    <mergeCell ref="A7:B7"/>
    <mergeCell ref="A9:B9"/>
  </mergeCells>
  <dataValidations disablePrompts="1" count="2">
    <dataValidation type="whole" operator="greaterThanOrEqual" allowBlank="1" showInputMessage="1" showErrorMessage="1" sqref="E4:F4 B8:C8">
      <formula1>0</formula1>
    </dataValidation>
    <dataValidation type="date" operator="greaterThan" allowBlank="1" showInputMessage="1" showErrorMessage="1" sqref="D11:D12 B4:C4">
      <formula1>32874</formula1>
    </dataValidation>
  </dataValidations>
  <pageMargins left="0.70866141732283505" right="0.70866141732283505" top="0.74803149606299202" bottom="0.74803149606299202" header="0.31496062992126" footer="0.31496062992126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42"/>
  <sheetViews>
    <sheetView showGridLines="0" topLeftCell="A22" zoomScale="120" zoomScaleNormal="120" workbookViewId="0">
      <selection activeCell="A14" sqref="A14:XFD14"/>
    </sheetView>
  </sheetViews>
  <sheetFormatPr defaultRowHeight="12.75" x14ac:dyDescent="0.2"/>
  <cols>
    <col min="1" max="1" width="6.140625" style="4" customWidth="1"/>
    <col min="2" max="2" width="54" style="4" customWidth="1"/>
    <col min="3" max="3" width="8.7109375" style="29" customWidth="1"/>
    <col min="4" max="4" width="13.140625" style="4" customWidth="1"/>
    <col min="5" max="5" width="15.5703125" style="4" customWidth="1"/>
    <col min="6" max="16384" width="9.140625" style="4"/>
  </cols>
  <sheetData>
    <row r="1" spans="1:5" x14ac:dyDescent="0.2">
      <c r="A1" s="1"/>
      <c r="C1" s="56"/>
      <c r="D1" s="21" t="s">
        <v>66</v>
      </c>
      <c r="E1" s="30"/>
    </row>
    <row r="2" spans="1:5" x14ac:dyDescent="0.2">
      <c r="A2" s="116" t="s">
        <v>7</v>
      </c>
      <c r="B2" s="116"/>
      <c r="C2" s="57"/>
      <c r="D2" s="2"/>
    </row>
    <row r="3" spans="1:5" x14ac:dyDescent="0.2">
      <c r="A3" s="116" t="s">
        <v>8</v>
      </c>
      <c r="B3" s="116"/>
      <c r="C3" s="57"/>
      <c r="D3" s="2"/>
    </row>
    <row r="4" spans="1:5" x14ac:dyDescent="0.2">
      <c r="A4" s="10" t="s">
        <v>22</v>
      </c>
      <c r="B4" s="3"/>
      <c r="C4" s="58"/>
      <c r="D4" s="28"/>
      <c r="E4" s="12"/>
    </row>
    <row r="5" spans="1:5" x14ac:dyDescent="0.2">
      <c r="A5" s="33" t="s">
        <v>0</v>
      </c>
      <c r="B5" s="38"/>
      <c r="C5" s="59"/>
      <c r="D5" s="17"/>
      <c r="E5" s="12"/>
    </row>
    <row r="6" spans="1:5" x14ac:dyDescent="0.2">
      <c r="A6" s="105" t="s">
        <v>1</v>
      </c>
      <c r="B6" s="105"/>
      <c r="C6" s="59"/>
      <c r="D6" s="17"/>
      <c r="E6" s="12"/>
    </row>
    <row r="7" spans="1:5" x14ac:dyDescent="0.2">
      <c r="A7" s="33" t="s">
        <v>2</v>
      </c>
      <c r="B7" s="39"/>
      <c r="C7" s="59"/>
      <c r="D7" s="17"/>
      <c r="E7" s="12"/>
    </row>
    <row r="8" spans="1:5" x14ac:dyDescent="0.2">
      <c r="A8" s="105" t="s">
        <v>3</v>
      </c>
      <c r="B8" s="105"/>
      <c r="C8" s="59"/>
      <c r="D8" s="17"/>
      <c r="E8" s="12"/>
    </row>
    <row r="9" spans="1:5" x14ac:dyDescent="0.2">
      <c r="A9" s="33" t="s">
        <v>4</v>
      </c>
      <c r="B9" s="33"/>
      <c r="C9" s="60"/>
      <c r="D9" s="16"/>
      <c r="E9" s="12"/>
    </row>
    <row r="10" spans="1:5" x14ac:dyDescent="0.2">
      <c r="A10" s="33" t="s">
        <v>5</v>
      </c>
      <c r="B10" s="33"/>
      <c r="C10" s="61"/>
      <c r="D10" s="26"/>
      <c r="E10" s="12"/>
    </row>
    <row r="11" spans="1:5" x14ac:dyDescent="0.2">
      <c r="A11" s="33" t="s">
        <v>6</v>
      </c>
      <c r="B11" s="33"/>
      <c r="C11" s="58"/>
      <c r="D11" s="28"/>
      <c r="E11" s="12"/>
    </row>
    <row r="12" spans="1:5" x14ac:dyDescent="0.2">
      <c r="A12" s="10"/>
      <c r="B12" s="10"/>
      <c r="C12" s="58"/>
      <c r="D12" s="28"/>
      <c r="E12" s="12"/>
    </row>
    <row r="13" spans="1:5" ht="15" x14ac:dyDescent="0.25">
      <c r="A13" s="120" t="s">
        <v>356</v>
      </c>
      <c r="B13" s="121"/>
      <c r="C13" s="121"/>
      <c r="D13" s="121"/>
      <c r="E13" s="122"/>
    </row>
    <row r="14" spans="1:5" ht="15" customHeight="1" x14ac:dyDescent="0.2">
      <c r="A14" s="119"/>
      <c r="B14" s="119"/>
      <c r="C14" s="119"/>
      <c r="D14" s="119"/>
      <c r="E14" s="119"/>
    </row>
    <row r="15" spans="1:5" ht="12.75" customHeight="1" x14ac:dyDescent="0.2">
      <c r="B15" s="117" t="s">
        <v>69</v>
      </c>
      <c r="C15" s="117"/>
      <c r="D15" s="117"/>
      <c r="E15" s="118"/>
    </row>
    <row r="16" spans="1:5" ht="40.5" customHeight="1" x14ac:dyDescent="0.2">
      <c r="A16" s="73" t="s">
        <v>357</v>
      </c>
      <c r="B16" s="73" t="s">
        <v>157</v>
      </c>
      <c r="C16" s="73" t="s">
        <v>358</v>
      </c>
      <c r="D16" s="73" t="s">
        <v>58</v>
      </c>
      <c r="E16" s="73" t="s">
        <v>154</v>
      </c>
    </row>
    <row r="17" spans="1:5" x14ac:dyDescent="0.2">
      <c r="A17" s="101">
        <v>1</v>
      </c>
      <c r="B17" s="101">
        <v>2</v>
      </c>
      <c r="C17" s="74">
        <v>3</v>
      </c>
      <c r="D17" s="101">
        <v>4</v>
      </c>
      <c r="E17" s="101">
        <v>5</v>
      </c>
    </row>
    <row r="18" spans="1:5" x14ac:dyDescent="0.2">
      <c r="A18" s="74"/>
      <c r="B18" s="23"/>
      <c r="C18" s="74"/>
      <c r="D18" s="83"/>
      <c r="E18" s="83"/>
    </row>
    <row r="19" spans="1:5" x14ac:dyDescent="0.2">
      <c r="A19" s="55" t="s">
        <v>10</v>
      </c>
      <c r="B19" s="79" t="s">
        <v>359</v>
      </c>
      <c r="C19" s="55">
        <v>301</v>
      </c>
      <c r="D19" s="54"/>
      <c r="E19" s="54"/>
    </row>
    <row r="20" spans="1:5" x14ac:dyDescent="0.2">
      <c r="A20" s="74"/>
      <c r="B20" s="23"/>
      <c r="C20" s="74"/>
      <c r="D20" s="83"/>
      <c r="E20" s="83"/>
    </row>
    <row r="21" spans="1:5" ht="25.5" x14ac:dyDescent="0.2">
      <c r="A21" s="74" t="s">
        <v>11</v>
      </c>
      <c r="B21" s="23" t="s">
        <v>360</v>
      </c>
      <c r="C21" s="74">
        <v>302</v>
      </c>
      <c r="D21" s="83"/>
      <c r="E21" s="83"/>
    </row>
    <row r="22" spans="1:5" ht="25.5" x14ac:dyDescent="0.2">
      <c r="A22" s="74" t="s">
        <v>12</v>
      </c>
      <c r="B22" s="23" t="s">
        <v>361</v>
      </c>
      <c r="C22" s="74">
        <v>303</v>
      </c>
      <c r="D22" s="83"/>
      <c r="E22" s="83"/>
    </row>
    <row r="23" spans="1:5" ht="25.5" x14ac:dyDescent="0.2">
      <c r="A23" s="55" t="s">
        <v>13</v>
      </c>
      <c r="B23" s="79" t="s">
        <v>362</v>
      </c>
      <c r="C23" s="55">
        <v>304</v>
      </c>
      <c r="D23" s="54">
        <f>D19+D21+D22</f>
        <v>0</v>
      </c>
      <c r="E23" s="54">
        <f>E19+E21+E22</f>
        <v>0</v>
      </c>
    </row>
    <row r="24" spans="1:5" x14ac:dyDescent="0.2">
      <c r="A24" s="74"/>
      <c r="B24" s="23"/>
      <c r="C24" s="74"/>
      <c r="D24" s="83"/>
      <c r="E24" s="83"/>
    </row>
    <row r="25" spans="1:5" x14ac:dyDescent="0.2">
      <c r="A25" s="74" t="s">
        <v>14</v>
      </c>
      <c r="B25" s="23" t="s">
        <v>363</v>
      </c>
      <c r="C25" s="74">
        <v>305</v>
      </c>
      <c r="D25" s="83"/>
      <c r="E25" s="83"/>
    </row>
    <row r="26" spans="1:5" ht="15.75" customHeight="1" x14ac:dyDescent="0.2">
      <c r="A26" s="74" t="s">
        <v>15</v>
      </c>
      <c r="B26" s="23" t="s">
        <v>364</v>
      </c>
      <c r="C26" s="74">
        <v>306</v>
      </c>
      <c r="D26" s="83"/>
      <c r="E26" s="83"/>
    </row>
    <row r="27" spans="1:5" x14ac:dyDescent="0.2">
      <c r="A27" s="55" t="s">
        <v>16</v>
      </c>
      <c r="B27" s="91" t="s">
        <v>365</v>
      </c>
      <c r="C27" s="55">
        <v>307</v>
      </c>
      <c r="D27" s="88">
        <f>D25+D26</f>
        <v>0</v>
      </c>
      <c r="E27" s="88">
        <f>E25+E26</f>
        <v>0</v>
      </c>
    </row>
    <row r="28" spans="1:5" x14ac:dyDescent="0.2">
      <c r="A28" s="74"/>
      <c r="B28" s="23"/>
      <c r="C28" s="74"/>
      <c r="D28" s="83"/>
      <c r="E28" s="83"/>
    </row>
    <row r="29" spans="1:5" x14ac:dyDescent="0.2">
      <c r="A29" s="74" t="s">
        <v>143</v>
      </c>
      <c r="B29" s="23" t="s">
        <v>366</v>
      </c>
      <c r="C29" s="74">
        <v>308</v>
      </c>
      <c r="D29" s="83"/>
      <c r="E29" s="83"/>
    </row>
    <row r="30" spans="1:5" s="5" customFormat="1" x14ac:dyDescent="0.2">
      <c r="A30" s="74" t="s">
        <v>144</v>
      </c>
      <c r="B30" s="23" t="s">
        <v>367</v>
      </c>
      <c r="C30" s="74">
        <v>309</v>
      </c>
      <c r="D30" s="83"/>
      <c r="E30" s="83"/>
    </row>
    <row r="31" spans="1:5" ht="36.75" customHeight="1" x14ac:dyDescent="0.2">
      <c r="A31" s="74" t="s">
        <v>145</v>
      </c>
      <c r="B31" s="23" t="s">
        <v>368</v>
      </c>
      <c r="C31" s="74">
        <v>310</v>
      </c>
      <c r="D31" s="83"/>
      <c r="E31" s="83"/>
    </row>
    <row r="32" spans="1:5" ht="25.5" x14ac:dyDescent="0.2">
      <c r="A32" s="74" t="s">
        <v>146</v>
      </c>
      <c r="B32" s="23" t="s">
        <v>65</v>
      </c>
      <c r="C32" s="74">
        <v>311</v>
      </c>
      <c r="D32" s="83"/>
      <c r="E32" s="83"/>
    </row>
    <row r="33" spans="1:5" x14ac:dyDescent="0.2">
      <c r="A33" s="74" t="s">
        <v>147</v>
      </c>
      <c r="B33" s="23" t="s">
        <v>369</v>
      </c>
      <c r="C33" s="74">
        <v>312</v>
      </c>
      <c r="D33" s="83"/>
      <c r="E33" s="83"/>
    </row>
    <row r="34" spans="1:5" x14ac:dyDescent="0.2">
      <c r="A34" s="74" t="s">
        <v>148</v>
      </c>
      <c r="B34" s="23" t="s">
        <v>370</v>
      </c>
      <c r="C34" s="74">
        <v>313</v>
      </c>
      <c r="D34" s="83"/>
      <c r="E34" s="83"/>
    </row>
    <row r="35" spans="1:5" x14ac:dyDescent="0.2">
      <c r="A35" s="74"/>
      <c r="B35" s="23"/>
      <c r="C35" s="74"/>
      <c r="D35" s="83"/>
      <c r="E35" s="83"/>
    </row>
    <row r="36" spans="1:5" ht="25.5" x14ac:dyDescent="0.2">
      <c r="A36" s="55" t="s">
        <v>149</v>
      </c>
      <c r="B36" s="79" t="s">
        <v>371</v>
      </c>
      <c r="C36" s="55">
        <v>314</v>
      </c>
      <c r="D36" s="54">
        <f>D23+D27+D29-D30+D31-D32-D33+D34</f>
        <v>0</v>
      </c>
      <c r="E36" s="54">
        <f>E23+E27+E29-E30+E31-E32-E33+E34</f>
        <v>0</v>
      </c>
    </row>
    <row r="37" spans="1:5" x14ac:dyDescent="0.2">
      <c r="A37" s="74"/>
      <c r="B37" s="23"/>
      <c r="C37" s="74"/>
      <c r="D37" s="83"/>
      <c r="E37" s="83"/>
    </row>
    <row r="38" spans="1:5" x14ac:dyDescent="0.2">
      <c r="A38" s="74"/>
      <c r="B38" s="23" t="s">
        <v>64</v>
      </c>
      <c r="C38" s="74"/>
      <c r="D38" s="83"/>
      <c r="E38" s="83"/>
    </row>
    <row r="39" spans="1:5" x14ac:dyDescent="0.2">
      <c r="A39" s="74" t="s">
        <v>150</v>
      </c>
      <c r="B39" s="23" t="s">
        <v>372</v>
      </c>
      <c r="C39" s="74">
        <v>315</v>
      </c>
      <c r="D39" s="83"/>
      <c r="E39" s="83"/>
    </row>
    <row r="40" spans="1:5" x14ac:dyDescent="0.2">
      <c r="A40" s="74" t="s">
        <v>17</v>
      </c>
      <c r="B40" s="23" t="s">
        <v>373</v>
      </c>
      <c r="C40" s="74">
        <v>316</v>
      </c>
      <c r="D40" s="83"/>
      <c r="E40" s="83"/>
    </row>
    <row r="41" spans="1:5" x14ac:dyDescent="0.2">
      <c r="A41" s="74" t="s">
        <v>18</v>
      </c>
      <c r="B41" s="23" t="s">
        <v>63</v>
      </c>
      <c r="C41" s="74">
        <v>317</v>
      </c>
      <c r="D41" s="83"/>
      <c r="E41" s="83"/>
    </row>
    <row r="42" spans="1:5" x14ac:dyDescent="0.2">
      <c r="A42" s="74" t="s">
        <v>374</v>
      </c>
      <c r="B42" s="23" t="s">
        <v>375</v>
      </c>
      <c r="C42" s="74">
        <v>318</v>
      </c>
      <c r="D42" s="83"/>
      <c r="E42" s="83"/>
    </row>
  </sheetData>
  <mergeCells count="7">
    <mergeCell ref="B15:E15"/>
    <mergeCell ref="A14:E14"/>
    <mergeCell ref="A2:B2"/>
    <mergeCell ref="A3:B3"/>
    <mergeCell ref="A13:E13"/>
    <mergeCell ref="A6:B6"/>
    <mergeCell ref="A8:B8"/>
  </mergeCells>
  <dataValidations count="2">
    <dataValidation type="whole" operator="greaterThanOrEqual" allowBlank="1" showInputMessage="1" showErrorMessage="1" sqref="C4:D4 B7">
      <formula1>0</formula1>
    </dataValidation>
    <dataValidation type="date" operator="greaterThan" allowBlank="1" showInputMessage="1" showErrorMessage="1" sqref="B4">
      <formula1>32874</formula1>
    </dataValidation>
  </dataValidations>
  <pageMargins left="0.7" right="0.7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opLeftCell="A16" zoomScale="130" zoomScaleNormal="130" workbookViewId="0">
      <selection activeCell="C59" sqref="C59"/>
    </sheetView>
  </sheetViews>
  <sheetFormatPr defaultRowHeight="12.75" x14ac:dyDescent="0.2"/>
  <cols>
    <col min="1" max="1" width="9.140625" style="43"/>
    <col min="2" max="2" width="51" customWidth="1"/>
    <col min="3" max="3" width="9.140625" bestFit="1" customWidth="1"/>
    <col min="4" max="4" width="6.5703125" bestFit="1" customWidth="1"/>
    <col min="5" max="5" width="8.5703125" style="44" bestFit="1" customWidth="1"/>
    <col min="6" max="6" width="11.42578125" customWidth="1"/>
    <col min="7" max="7" width="13.42578125" customWidth="1"/>
  </cols>
  <sheetData>
    <row r="1" spans="1:8" x14ac:dyDescent="0.2">
      <c r="A1" s="31"/>
      <c r="B1" s="31"/>
      <c r="C1" s="32"/>
      <c r="D1" s="32"/>
      <c r="E1" s="33"/>
      <c r="F1" s="124" t="s">
        <v>152</v>
      </c>
      <c r="G1" s="124"/>
      <c r="H1" s="65"/>
    </row>
    <row r="2" spans="1:8" x14ac:dyDescent="0.2">
      <c r="A2" s="105" t="s">
        <v>7</v>
      </c>
      <c r="B2" s="105"/>
      <c r="C2" s="35"/>
      <c r="D2" s="35"/>
      <c r="E2" s="35"/>
      <c r="F2" s="35"/>
      <c r="G2" s="35"/>
    </row>
    <row r="3" spans="1:8" x14ac:dyDescent="0.2">
      <c r="A3" s="105" t="s">
        <v>8</v>
      </c>
      <c r="B3" s="105"/>
      <c r="C3" s="35"/>
      <c r="D3" s="35"/>
      <c r="E3" s="36"/>
      <c r="F3" s="36"/>
      <c r="G3" s="35"/>
    </row>
    <row r="4" spans="1:8" x14ac:dyDescent="0.2">
      <c r="A4" s="33" t="s">
        <v>22</v>
      </c>
      <c r="B4" s="37"/>
      <c r="C4" s="35"/>
      <c r="D4" s="35"/>
      <c r="E4" s="35"/>
      <c r="F4" s="35"/>
      <c r="G4" s="35"/>
    </row>
    <row r="5" spans="1:8" x14ac:dyDescent="0.2">
      <c r="A5" s="1" t="s">
        <v>62</v>
      </c>
      <c r="B5" s="38"/>
      <c r="C5" s="35"/>
      <c r="D5" s="35"/>
      <c r="E5" s="35"/>
      <c r="F5" s="35"/>
      <c r="G5" s="35"/>
    </row>
    <row r="6" spans="1:8" x14ac:dyDescent="0.2">
      <c r="A6" s="1" t="s">
        <v>61</v>
      </c>
      <c r="B6" s="38"/>
      <c r="C6" s="35"/>
      <c r="D6" s="35"/>
      <c r="E6" s="35"/>
      <c r="F6" s="35"/>
      <c r="G6" s="35"/>
    </row>
    <row r="7" spans="1:8" x14ac:dyDescent="0.2">
      <c r="A7" s="105" t="s">
        <v>1</v>
      </c>
      <c r="B7" s="105"/>
      <c r="C7" s="35"/>
      <c r="D7" s="35"/>
      <c r="E7" s="35"/>
      <c r="F7" s="35"/>
      <c r="G7" s="35"/>
    </row>
    <row r="8" spans="1:8" x14ac:dyDescent="0.2">
      <c r="A8" s="33" t="s">
        <v>2</v>
      </c>
      <c r="B8" s="39"/>
      <c r="C8" s="20"/>
      <c r="D8" s="20"/>
      <c r="E8" s="35"/>
      <c r="F8" s="35"/>
      <c r="G8" s="20"/>
    </row>
    <row r="9" spans="1:8" x14ac:dyDescent="0.2">
      <c r="A9" s="105" t="s">
        <v>3</v>
      </c>
      <c r="B9" s="105"/>
      <c r="C9" s="35"/>
      <c r="D9" s="35"/>
      <c r="E9" s="40"/>
      <c r="F9" s="40"/>
      <c r="G9" s="35"/>
    </row>
    <row r="10" spans="1:8" x14ac:dyDescent="0.2">
      <c r="A10" s="33" t="s">
        <v>4</v>
      </c>
      <c r="B10" s="33"/>
      <c r="C10" s="106"/>
      <c r="D10" s="106"/>
      <c r="E10" s="106"/>
      <c r="F10" s="106"/>
      <c r="G10" s="41"/>
    </row>
    <row r="11" spans="1:8" x14ac:dyDescent="0.2">
      <c r="A11" s="33" t="s">
        <v>5</v>
      </c>
      <c r="B11" s="33"/>
      <c r="C11" s="107"/>
      <c r="D11" s="107"/>
      <c r="E11" s="107"/>
      <c r="F11" s="107"/>
      <c r="G11" s="36"/>
    </row>
    <row r="12" spans="1:8" x14ac:dyDescent="0.2">
      <c r="A12" s="33" t="s">
        <v>6</v>
      </c>
      <c r="B12" s="33"/>
      <c r="C12" s="42"/>
      <c r="D12" s="42"/>
      <c r="E12" s="42"/>
      <c r="F12" s="42"/>
      <c r="G12" s="42"/>
    </row>
    <row r="13" spans="1:8" ht="10.5" customHeight="1" x14ac:dyDescent="0.2">
      <c r="A13" s="120" t="s">
        <v>455</v>
      </c>
      <c r="B13" s="120"/>
      <c r="C13" s="120"/>
      <c r="D13" s="120"/>
      <c r="E13" s="120"/>
      <c r="F13" s="120"/>
      <c r="G13" s="120"/>
    </row>
    <row r="14" spans="1:8" x14ac:dyDescent="0.2">
      <c r="A14" s="119" t="s">
        <v>60</v>
      </c>
      <c r="B14" s="119"/>
      <c r="C14" s="119"/>
      <c r="D14" s="119"/>
      <c r="E14" s="119"/>
      <c r="F14" s="119"/>
      <c r="G14" s="119"/>
    </row>
    <row r="15" spans="1:8" ht="12" customHeight="1" x14ac:dyDescent="0.2">
      <c r="A15" s="45"/>
      <c r="B15" s="46"/>
      <c r="C15" s="46"/>
      <c r="D15" s="46"/>
      <c r="E15" s="47"/>
      <c r="F15" s="123" t="s">
        <v>69</v>
      </c>
      <c r="G15" s="123"/>
    </row>
    <row r="16" spans="1:8" ht="27" customHeight="1" x14ac:dyDescent="0.2">
      <c r="A16" s="68" t="s">
        <v>376</v>
      </c>
      <c r="B16" s="68" t="s">
        <v>157</v>
      </c>
      <c r="C16" s="68" t="s">
        <v>158</v>
      </c>
      <c r="D16" s="68" t="s">
        <v>377</v>
      </c>
      <c r="E16" s="68" t="s">
        <v>159</v>
      </c>
      <c r="F16" s="68" t="s">
        <v>58</v>
      </c>
      <c r="G16" s="68" t="s">
        <v>154</v>
      </c>
    </row>
    <row r="17" spans="1:7" x14ac:dyDescent="0.2">
      <c r="A17" s="69">
        <v>1</v>
      </c>
      <c r="B17" s="69">
        <v>2</v>
      </c>
      <c r="C17" s="69">
        <v>3</v>
      </c>
      <c r="D17" s="69">
        <v>4</v>
      </c>
      <c r="E17" s="69">
        <v>5</v>
      </c>
      <c r="F17" s="69">
        <v>6</v>
      </c>
      <c r="G17" s="69">
        <v>7</v>
      </c>
    </row>
    <row r="18" spans="1:7" ht="6.75" customHeight="1" x14ac:dyDescent="0.2">
      <c r="A18" s="70"/>
      <c r="B18" s="99"/>
      <c r="C18" s="70"/>
      <c r="D18" s="70"/>
      <c r="E18" s="70"/>
      <c r="F18" s="70"/>
      <c r="G18" s="70"/>
    </row>
    <row r="19" spans="1:7" x14ac:dyDescent="0.2">
      <c r="A19" s="55" t="s">
        <v>10</v>
      </c>
      <c r="B19" s="54" t="s">
        <v>378</v>
      </c>
      <c r="C19" s="54"/>
      <c r="D19" s="54"/>
      <c r="E19" s="54"/>
      <c r="F19" s="54"/>
      <c r="G19" s="54"/>
    </row>
    <row r="20" spans="1:7" ht="25.5" x14ac:dyDescent="0.2">
      <c r="A20" s="69" t="s">
        <v>379</v>
      </c>
      <c r="B20" s="72" t="s">
        <v>380</v>
      </c>
      <c r="C20" s="69"/>
      <c r="D20" s="71" t="s">
        <v>381</v>
      </c>
      <c r="E20" s="71" t="s">
        <v>57</v>
      </c>
      <c r="F20" s="69"/>
      <c r="G20" s="69"/>
    </row>
    <row r="21" spans="1:7" ht="25.5" x14ac:dyDescent="0.2">
      <c r="A21" s="69" t="s">
        <v>382</v>
      </c>
      <c r="B21" s="72" t="s">
        <v>383</v>
      </c>
      <c r="C21" s="69"/>
      <c r="D21" s="71" t="s">
        <v>384</v>
      </c>
      <c r="E21" s="71" t="s">
        <v>56</v>
      </c>
      <c r="F21" s="69"/>
      <c r="G21" s="69"/>
    </row>
    <row r="22" spans="1:7" ht="25.5" x14ac:dyDescent="0.2">
      <c r="A22" s="69" t="s">
        <v>385</v>
      </c>
      <c r="B22" s="72" t="s">
        <v>386</v>
      </c>
      <c r="C22" s="70"/>
      <c r="D22" s="71" t="s">
        <v>381</v>
      </c>
      <c r="E22" s="71" t="s">
        <v>55</v>
      </c>
      <c r="F22" s="70"/>
      <c r="G22" s="70"/>
    </row>
    <row r="23" spans="1:7" ht="25.5" x14ac:dyDescent="0.2">
      <c r="A23" s="69" t="s">
        <v>387</v>
      </c>
      <c r="B23" s="72" t="s">
        <v>388</v>
      </c>
      <c r="C23" s="70"/>
      <c r="D23" s="71" t="s">
        <v>384</v>
      </c>
      <c r="E23" s="71" t="s">
        <v>54</v>
      </c>
      <c r="F23" s="70"/>
      <c r="G23" s="70"/>
    </row>
    <row r="24" spans="1:7" ht="25.5" x14ac:dyDescent="0.2">
      <c r="A24" s="69" t="s">
        <v>389</v>
      </c>
      <c r="B24" s="72" t="s">
        <v>390</v>
      </c>
      <c r="C24" s="70"/>
      <c r="D24" s="71" t="s">
        <v>381</v>
      </c>
      <c r="E24" s="71" t="s">
        <v>53</v>
      </c>
      <c r="F24" s="70"/>
      <c r="G24" s="70"/>
    </row>
    <row r="25" spans="1:7" ht="25.5" x14ac:dyDescent="0.2">
      <c r="A25" s="69" t="s">
        <v>391</v>
      </c>
      <c r="B25" s="72" t="s">
        <v>392</v>
      </c>
      <c r="C25" s="70"/>
      <c r="D25" s="71" t="s">
        <v>384</v>
      </c>
      <c r="E25" s="71" t="s">
        <v>52</v>
      </c>
      <c r="F25" s="70"/>
      <c r="G25" s="70"/>
    </row>
    <row r="26" spans="1:7" x14ac:dyDescent="0.2">
      <c r="A26" s="68" t="s">
        <v>393</v>
      </c>
      <c r="B26" s="72" t="s">
        <v>394</v>
      </c>
      <c r="C26" s="70"/>
      <c r="D26" s="71" t="s">
        <v>381</v>
      </c>
      <c r="E26" s="71" t="s">
        <v>51</v>
      </c>
      <c r="F26" s="70"/>
      <c r="G26" s="70"/>
    </row>
    <row r="27" spans="1:7" x14ac:dyDescent="0.2">
      <c r="A27" s="68" t="s">
        <v>395</v>
      </c>
      <c r="B27" s="72" t="s">
        <v>396</v>
      </c>
      <c r="C27" s="70"/>
      <c r="D27" s="71" t="s">
        <v>381</v>
      </c>
      <c r="E27" s="71" t="s">
        <v>50</v>
      </c>
      <c r="F27" s="70"/>
      <c r="G27" s="70"/>
    </row>
    <row r="28" spans="1:7" x14ac:dyDescent="0.2">
      <c r="A28" s="68" t="s">
        <v>397</v>
      </c>
      <c r="B28" s="72" t="s">
        <v>398</v>
      </c>
      <c r="C28" s="70"/>
      <c r="D28" s="71" t="s">
        <v>384</v>
      </c>
      <c r="E28" s="71" t="s">
        <v>49</v>
      </c>
      <c r="F28" s="70"/>
      <c r="G28" s="70"/>
    </row>
    <row r="29" spans="1:7" ht="25.5" x14ac:dyDescent="0.2">
      <c r="A29" s="68" t="s">
        <v>399</v>
      </c>
      <c r="B29" s="72" t="s">
        <v>400</v>
      </c>
      <c r="C29" s="70"/>
      <c r="D29" s="71" t="s">
        <v>384</v>
      </c>
      <c r="E29" s="71" t="s">
        <v>48</v>
      </c>
      <c r="F29" s="70"/>
      <c r="G29" s="70"/>
    </row>
    <row r="30" spans="1:7" x14ac:dyDescent="0.2">
      <c r="A30" s="68" t="s">
        <v>401</v>
      </c>
      <c r="B30" s="72" t="s">
        <v>402</v>
      </c>
      <c r="C30" s="70"/>
      <c r="D30" s="71" t="s">
        <v>384</v>
      </c>
      <c r="E30" s="71" t="s">
        <v>47</v>
      </c>
      <c r="F30" s="70"/>
      <c r="G30" s="70"/>
    </row>
    <row r="31" spans="1:7" ht="25.5" x14ac:dyDescent="0.2">
      <c r="A31" s="68" t="s">
        <v>403</v>
      </c>
      <c r="B31" s="72" t="s">
        <v>404</v>
      </c>
      <c r="C31" s="70"/>
      <c r="D31" s="71" t="s">
        <v>384</v>
      </c>
      <c r="E31" s="71" t="s">
        <v>46</v>
      </c>
      <c r="F31" s="70"/>
      <c r="G31" s="70"/>
    </row>
    <row r="32" spans="1:7" x14ac:dyDescent="0.2">
      <c r="A32" s="68" t="s">
        <v>405</v>
      </c>
      <c r="B32" s="72" t="s">
        <v>406</v>
      </c>
      <c r="C32" s="100"/>
      <c r="D32" s="71" t="s">
        <v>384</v>
      </c>
      <c r="E32" s="71" t="s">
        <v>45</v>
      </c>
      <c r="F32" s="100"/>
      <c r="G32" s="100"/>
    </row>
    <row r="33" spans="1:7" x14ac:dyDescent="0.2">
      <c r="A33" s="68" t="s">
        <v>407</v>
      </c>
      <c r="B33" s="72" t="s">
        <v>408</v>
      </c>
      <c r="C33" s="100"/>
      <c r="D33" s="71" t="s">
        <v>381</v>
      </c>
      <c r="E33" s="71" t="s">
        <v>44</v>
      </c>
      <c r="F33" s="100"/>
      <c r="G33" s="100"/>
    </row>
    <row r="34" spans="1:7" x14ac:dyDescent="0.2">
      <c r="A34" s="68" t="s">
        <v>409</v>
      </c>
      <c r="B34" s="72" t="s">
        <v>410</v>
      </c>
      <c r="C34" s="100"/>
      <c r="D34" s="71" t="s">
        <v>384</v>
      </c>
      <c r="E34" s="71" t="s">
        <v>43</v>
      </c>
      <c r="F34" s="100"/>
      <c r="G34" s="100"/>
    </row>
    <row r="35" spans="1:7" ht="25.5" x14ac:dyDescent="0.2">
      <c r="A35" s="55" t="s">
        <v>411</v>
      </c>
      <c r="B35" s="79" t="s">
        <v>412</v>
      </c>
      <c r="C35" s="54"/>
      <c r="D35" s="55" t="s">
        <v>413</v>
      </c>
      <c r="E35" s="55" t="s">
        <v>42</v>
      </c>
      <c r="F35" s="54">
        <f>SUM(F20:F34)</f>
        <v>0</v>
      </c>
      <c r="G35" s="54">
        <f>SUM(G20:G34)</f>
        <v>0</v>
      </c>
    </row>
    <row r="36" spans="1:7" ht="9" customHeight="1" x14ac:dyDescent="0.2">
      <c r="A36" s="68"/>
      <c r="B36" s="72"/>
      <c r="C36" s="100"/>
      <c r="D36" s="100"/>
      <c r="E36" s="71"/>
      <c r="F36" s="71"/>
      <c r="G36" s="71"/>
    </row>
    <row r="37" spans="1:7" x14ac:dyDescent="0.2">
      <c r="A37" s="55" t="s">
        <v>11</v>
      </c>
      <c r="B37" s="79" t="s">
        <v>414</v>
      </c>
      <c r="C37" s="54"/>
      <c r="D37" s="55"/>
      <c r="E37" s="54"/>
      <c r="F37" s="54"/>
      <c r="G37" s="54"/>
    </row>
    <row r="38" spans="1:7" x14ac:dyDescent="0.2">
      <c r="A38" s="68" t="s">
        <v>24</v>
      </c>
      <c r="B38" s="72" t="s">
        <v>415</v>
      </c>
      <c r="C38" s="100"/>
      <c r="D38" s="71" t="s">
        <v>381</v>
      </c>
      <c r="E38" s="71" t="s">
        <v>41</v>
      </c>
      <c r="F38" s="71"/>
      <c r="G38" s="71"/>
    </row>
    <row r="39" spans="1:7" x14ac:dyDescent="0.2">
      <c r="A39" s="68" t="s">
        <v>23</v>
      </c>
      <c r="B39" s="72" t="s">
        <v>416</v>
      </c>
      <c r="C39" s="100"/>
      <c r="D39" s="71" t="s">
        <v>384</v>
      </c>
      <c r="E39" s="71" t="s">
        <v>40</v>
      </c>
      <c r="F39" s="71"/>
      <c r="G39" s="71"/>
    </row>
    <row r="40" spans="1:7" x14ac:dyDescent="0.2">
      <c r="A40" s="68" t="s">
        <v>417</v>
      </c>
      <c r="B40" s="72" t="s">
        <v>418</v>
      </c>
      <c r="C40" s="100"/>
      <c r="D40" s="71" t="s">
        <v>384</v>
      </c>
      <c r="E40" s="71" t="s">
        <v>39</v>
      </c>
      <c r="F40" s="71"/>
      <c r="G40" s="71"/>
    </row>
    <row r="41" spans="1:7" ht="25.5" x14ac:dyDescent="0.2">
      <c r="A41" s="68" t="s">
        <v>419</v>
      </c>
      <c r="B41" s="72" t="s">
        <v>420</v>
      </c>
      <c r="C41" s="100"/>
      <c r="D41" s="71" t="s">
        <v>381</v>
      </c>
      <c r="E41" s="71" t="s">
        <v>38</v>
      </c>
      <c r="F41" s="71"/>
      <c r="G41" s="71"/>
    </row>
    <row r="42" spans="1:7" ht="25.5" x14ac:dyDescent="0.2">
      <c r="A42" s="68" t="s">
        <v>421</v>
      </c>
      <c r="B42" s="72" t="s">
        <v>422</v>
      </c>
      <c r="C42" s="100"/>
      <c r="D42" s="71" t="s">
        <v>384</v>
      </c>
      <c r="E42" s="71" t="s">
        <v>37</v>
      </c>
      <c r="F42" s="71"/>
      <c r="G42" s="71"/>
    </row>
    <row r="43" spans="1:7" x14ac:dyDescent="0.2">
      <c r="A43" s="68" t="s">
        <v>423</v>
      </c>
      <c r="B43" s="72" t="s">
        <v>424</v>
      </c>
      <c r="C43" s="100"/>
      <c r="D43" s="71" t="s">
        <v>384</v>
      </c>
      <c r="E43" s="71" t="s">
        <v>36</v>
      </c>
      <c r="F43" s="71"/>
      <c r="G43" s="71"/>
    </row>
    <row r="44" spans="1:7" x14ac:dyDescent="0.2">
      <c r="A44" s="100" t="s">
        <v>425</v>
      </c>
      <c r="B44" s="72" t="s">
        <v>426</v>
      </c>
      <c r="C44" s="100"/>
      <c r="D44" s="71" t="s">
        <v>381</v>
      </c>
      <c r="E44" s="71" t="s">
        <v>35</v>
      </c>
      <c r="F44" s="71"/>
      <c r="G44" s="71"/>
    </row>
    <row r="45" spans="1:7" x14ac:dyDescent="0.2">
      <c r="A45" s="68" t="s">
        <v>427</v>
      </c>
      <c r="B45" s="72" t="s">
        <v>428</v>
      </c>
      <c r="C45" s="100"/>
      <c r="D45" s="71" t="s">
        <v>384</v>
      </c>
      <c r="E45" s="71" t="s">
        <v>34</v>
      </c>
      <c r="F45" s="71"/>
      <c r="G45" s="71"/>
    </row>
    <row r="46" spans="1:7" x14ac:dyDescent="0.2">
      <c r="A46" s="68" t="s">
        <v>429</v>
      </c>
      <c r="B46" s="72" t="s">
        <v>430</v>
      </c>
      <c r="C46" s="100"/>
      <c r="D46" s="71" t="s">
        <v>381</v>
      </c>
      <c r="E46" s="84" t="s">
        <v>33</v>
      </c>
      <c r="F46" s="71"/>
      <c r="G46" s="71"/>
    </row>
    <row r="47" spans="1:7" ht="25.5" x14ac:dyDescent="0.2">
      <c r="A47" s="68" t="s">
        <v>431</v>
      </c>
      <c r="B47" s="72" t="s">
        <v>432</v>
      </c>
      <c r="C47" s="100"/>
      <c r="D47" s="71" t="s">
        <v>384</v>
      </c>
      <c r="E47" s="84" t="s">
        <v>32</v>
      </c>
      <c r="F47" s="71"/>
      <c r="G47" s="71"/>
    </row>
    <row r="48" spans="1:7" x14ac:dyDescent="0.2">
      <c r="A48" s="68" t="s">
        <v>433</v>
      </c>
      <c r="B48" s="72" t="s">
        <v>434</v>
      </c>
      <c r="C48" s="100"/>
      <c r="D48" s="71" t="s">
        <v>381</v>
      </c>
      <c r="E48" s="84" t="s">
        <v>31</v>
      </c>
      <c r="F48" s="71"/>
      <c r="G48" s="71"/>
    </row>
    <row r="49" spans="1:9" ht="18.75" customHeight="1" x14ac:dyDescent="0.2">
      <c r="A49" s="68" t="s">
        <v>435</v>
      </c>
      <c r="B49" s="72" t="s">
        <v>436</v>
      </c>
      <c r="C49" s="100"/>
      <c r="D49" s="71" t="s">
        <v>384</v>
      </c>
      <c r="E49" s="84" t="s">
        <v>30</v>
      </c>
      <c r="F49" s="100"/>
      <c r="G49" s="100"/>
      <c r="I49" s="62"/>
    </row>
    <row r="50" spans="1:9" ht="25.5" x14ac:dyDescent="0.2">
      <c r="A50" s="55" t="s">
        <v>437</v>
      </c>
      <c r="B50" s="79" t="s">
        <v>438</v>
      </c>
      <c r="C50" s="54"/>
      <c r="D50" s="55" t="s">
        <v>413</v>
      </c>
      <c r="E50" s="53" t="s">
        <v>29</v>
      </c>
      <c r="F50" s="54">
        <f>SUM(F38:F49)</f>
        <v>0</v>
      </c>
      <c r="G50" s="54">
        <f>SUM(G38:G49)</f>
        <v>0</v>
      </c>
    </row>
    <row r="51" spans="1:9" ht="9.75" customHeight="1" x14ac:dyDescent="0.2">
      <c r="A51" s="68"/>
      <c r="B51" s="72"/>
      <c r="C51" s="100"/>
      <c r="D51" s="100"/>
      <c r="E51" s="84"/>
      <c r="F51" s="71"/>
      <c r="G51" s="71"/>
    </row>
    <row r="52" spans="1:9" ht="25.5" x14ac:dyDescent="0.2">
      <c r="A52" s="55" t="s">
        <v>12</v>
      </c>
      <c r="B52" s="79" t="s">
        <v>439</v>
      </c>
      <c r="C52" s="54"/>
      <c r="D52" s="55" t="s">
        <v>413</v>
      </c>
      <c r="E52" s="53" t="s">
        <v>28</v>
      </c>
      <c r="F52" s="54">
        <f>F35+F50</f>
        <v>0</v>
      </c>
      <c r="G52" s="54">
        <f>G35+G50</f>
        <v>0</v>
      </c>
    </row>
    <row r="53" spans="1:9" ht="9.75" customHeight="1" x14ac:dyDescent="0.2">
      <c r="A53" s="87"/>
      <c r="B53" s="72"/>
      <c r="C53" s="100"/>
      <c r="D53" s="100"/>
      <c r="E53" s="84"/>
      <c r="F53" s="71"/>
      <c r="G53" s="71"/>
    </row>
    <row r="54" spans="1:9" ht="25.5" x14ac:dyDescent="0.2">
      <c r="A54" s="55" t="s">
        <v>13</v>
      </c>
      <c r="B54" s="79" t="s">
        <v>440</v>
      </c>
      <c r="C54" s="54"/>
      <c r="D54" s="55" t="s">
        <v>413</v>
      </c>
      <c r="E54" s="53" t="s">
        <v>27</v>
      </c>
      <c r="F54" s="54"/>
      <c r="G54" s="54"/>
    </row>
    <row r="55" spans="1:9" ht="25.5" x14ac:dyDescent="0.2">
      <c r="A55" s="55" t="s">
        <v>14</v>
      </c>
      <c r="B55" s="79" t="s">
        <v>441</v>
      </c>
      <c r="C55" s="54"/>
      <c r="D55" s="55" t="s">
        <v>413</v>
      </c>
      <c r="E55" s="53" t="s">
        <v>26</v>
      </c>
      <c r="F55" s="54"/>
      <c r="G55" s="54"/>
    </row>
    <row r="56" spans="1:9" ht="25.5" x14ac:dyDescent="0.2">
      <c r="A56" s="55" t="s">
        <v>15</v>
      </c>
      <c r="B56" s="79" t="s">
        <v>442</v>
      </c>
      <c r="C56" s="54"/>
      <c r="D56" s="55" t="s">
        <v>413</v>
      </c>
      <c r="E56" s="53" t="s">
        <v>25</v>
      </c>
      <c r="F56" s="54">
        <f>F52+F54+F55</f>
        <v>0</v>
      </c>
      <c r="G56" s="79">
        <f>G52+G54+G55</f>
        <v>0</v>
      </c>
    </row>
    <row r="57" spans="1:9" x14ac:dyDescent="0.2">
      <c r="A57" s="48"/>
      <c r="E57"/>
    </row>
    <row r="58" spans="1:9" x14ac:dyDescent="0.2">
      <c r="A58"/>
      <c r="E58"/>
    </row>
    <row r="59" spans="1:9" x14ac:dyDescent="0.2">
      <c r="A59"/>
      <c r="E59"/>
    </row>
    <row r="60" spans="1:9" x14ac:dyDescent="0.2">
      <c r="A60"/>
      <c r="E60"/>
    </row>
    <row r="61" spans="1:9" x14ac:dyDescent="0.2">
      <c r="A61"/>
      <c r="E61"/>
    </row>
    <row r="62" spans="1:9" x14ac:dyDescent="0.2">
      <c r="A62"/>
      <c r="E62"/>
    </row>
    <row r="63" spans="1:9" x14ac:dyDescent="0.2">
      <c r="A63"/>
      <c r="E63"/>
    </row>
    <row r="64" spans="1:9" x14ac:dyDescent="0.2">
      <c r="A64"/>
      <c r="E64"/>
    </row>
    <row r="65" spans="1:5" x14ac:dyDescent="0.2">
      <c r="A65"/>
      <c r="E65"/>
    </row>
    <row r="66" spans="1:5" x14ac:dyDescent="0.2">
      <c r="A66"/>
      <c r="E66"/>
    </row>
    <row r="67" spans="1:5" x14ac:dyDescent="0.2">
      <c r="A67"/>
      <c r="E67"/>
    </row>
    <row r="68" spans="1:5" x14ac:dyDescent="0.2">
      <c r="A68"/>
      <c r="E68"/>
    </row>
    <row r="69" spans="1:5" x14ac:dyDescent="0.2">
      <c r="A69"/>
      <c r="E69"/>
    </row>
    <row r="70" spans="1:5" x14ac:dyDescent="0.2">
      <c r="A70"/>
      <c r="E70"/>
    </row>
    <row r="71" spans="1:5" x14ac:dyDescent="0.2">
      <c r="A71"/>
      <c r="E71"/>
    </row>
    <row r="72" spans="1:5" x14ac:dyDescent="0.2">
      <c r="A72"/>
      <c r="E72"/>
    </row>
    <row r="73" spans="1:5" x14ac:dyDescent="0.2">
      <c r="A73"/>
      <c r="E73"/>
    </row>
    <row r="74" spans="1:5" x14ac:dyDescent="0.2">
      <c r="A74"/>
      <c r="E74"/>
    </row>
    <row r="75" spans="1:5" x14ac:dyDescent="0.2">
      <c r="A75"/>
      <c r="E75"/>
    </row>
    <row r="76" spans="1:5" x14ac:dyDescent="0.2">
      <c r="A76"/>
      <c r="E76"/>
    </row>
    <row r="77" spans="1:5" x14ac:dyDescent="0.2">
      <c r="A77"/>
      <c r="E77"/>
    </row>
    <row r="78" spans="1:5" x14ac:dyDescent="0.2">
      <c r="A78"/>
      <c r="E78"/>
    </row>
    <row r="79" spans="1:5" x14ac:dyDescent="0.2">
      <c r="A79"/>
      <c r="E79"/>
    </row>
    <row r="80" spans="1:5" x14ac:dyDescent="0.2">
      <c r="A80"/>
      <c r="E80"/>
    </row>
    <row r="81" spans="1:5" x14ac:dyDescent="0.2">
      <c r="A81"/>
      <c r="E81"/>
    </row>
    <row r="82" spans="1:5" x14ac:dyDescent="0.2">
      <c r="A82"/>
      <c r="E82"/>
    </row>
    <row r="83" spans="1:5" x14ac:dyDescent="0.2">
      <c r="A83"/>
      <c r="E83"/>
    </row>
    <row r="84" spans="1:5" x14ac:dyDescent="0.2">
      <c r="A84"/>
      <c r="E84"/>
    </row>
    <row r="85" spans="1:5" x14ac:dyDescent="0.2">
      <c r="A85"/>
      <c r="E85"/>
    </row>
    <row r="86" spans="1:5" x14ac:dyDescent="0.2">
      <c r="A86"/>
      <c r="E86"/>
    </row>
    <row r="87" spans="1:5" x14ac:dyDescent="0.2">
      <c r="A87"/>
      <c r="E87"/>
    </row>
    <row r="88" spans="1:5" x14ac:dyDescent="0.2">
      <c r="A88"/>
      <c r="E88"/>
    </row>
    <row r="89" spans="1:5" x14ac:dyDescent="0.2">
      <c r="A89"/>
      <c r="E89"/>
    </row>
    <row r="90" spans="1:5" x14ac:dyDescent="0.2">
      <c r="A90"/>
      <c r="E90"/>
    </row>
    <row r="91" spans="1:5" x14ac:dyDescent="0.2">
      <c r="A91"/>
      <c r="E91"/>
    </row>
    <row r="92" spans="1:5" x14ac:dyDescent="0.2">
      <c r="A92"/>
      <c r="E92"/>
    </row>
    <row r="93" spans="1:5" x14ac:dyDescent="0.2">
      <c r="A93"/>
      <c r="E93"/>
    </row>
    <row r="94" spans="1:5" x14ac:dyDescent="0.2">
      <c r="A94"/>
      <c r="E94"/>
    </row>
    <row r="95" spans="1:5" x14ac:dyDescent="0.2">
      <c r="A95"/>
      <c r="E95"/>
    </row>
    <row r="96" spans="1:5" x14ac:dyDescent="0.2">
      <c r="A96"/>
      <c r="E96"/>
    </row>
    <row r="97" spans="1:5" x14ac:dyDescent="0.2">
      <c r="A97"/>
      <c r="E97"/>
    </row>
    <row r="98" spans="1:5" x14ac:dyDescent="0.2">
      <c r="A98"/>
      <c r="E98"/>
    </row>
    <row r="99" spans="1:5" x14ac:dyDescent="0.2">
      <c r="A99"/>
      <c r="E99"/>
    </row>
    <row r="100" spans="1:5" x14ac:dyDescent="0.2">
      <c r="A100"/>
      <c r="E100"/>
    </row>
    <row r="101" spans="1:5" x14ac:dyDescent="0.2">
      <c r="A101"/>
      <c r="E101"/>
    </row>
    <row r="102" spans="1:5" x14ac:dyDescent="0.2">
      <c r="A102"/>
      <c r="E102"/>
    </row>
  </sheetData>
  <mergeCells count="10">
    <mergeCell ref="F1:G1"/>
    <mergeCell ref="C10:F10"/>
    <mergeCell ref="C11:F11"/>
    <mergeCell ref="A13:G13"/>
    <mergeCell ref="A14:G14"/>
    <mergeCell ref="F15:G15"/>
    <mergeCell ref="A2:B2"/>
    <mergeCell ref="A3:B3"/>
    <mergeCell ref="A7:B7"/>
    <mergeCell ref="A9:B9"/>
  </mergeCells>
  <dataValidations count="2">
    <dataValidation type="date" operator="greaterThan" allowBlank="1" showInputMessage="1" showErrorMessage="1" sqref="B3">
      <formula1>32874</formula1>
    </dataValidation>
    <dataValidation type="whole" operator="greaterThanOrEqual" allowBlank="1" showInputMessage="1" showErrorMessage="1" sqref="D3:E3 B8">
      <formula1>0</formula1>
    </dataValidation>
  </dataValidations>
  <pageMargins left="0.70866141732283505" right="0.70866141732283505" top="0.74803149606299202" bottom="0.74803149606299202" header="0.31496062992126" footer="0.31496062992126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24"/>
  <sheetViews>
    <sheetView showGridLines="0" zoomScale="120" zoomScaleNormal="120" workbookViewId="0">
      <selection activeCell="B17" sqref="B17:B18"/>
    </sheetView>
  </sheetViews>
  <sheetFormatPr defaultRowHeight="12.75" x14ac:dyDescent="0.2"/>
  <cols>
    <col min="1" max="1" width="6.140625" style="4" customWidth="1"/>
    <col min="2" max="2" width="46.28515625" style="4" customWidth="1"/>
    <col min="3" max="3" width="33.140625" style="4" customWidth="1"/>
    <col min="4" max="16384" width="9.140625" style="4"/>
  </cols>
  <sheetData>
    <row r="1" spans="1:3" x14ac:dyDescent="0.2">
      <c r="A1" s="7"/>
      <c r="C1" s="19" t="s">
        <v>151</v>
      </c>
    </row>
    <row r="2" spans="1:3" x14ac:dyDescent="0.2">
      <c r="A2" s="7"/>
      <c r="C2" s="8"/>
    </row>
    <row r="3" spans="1:3" x14ac:dyDescent="0.2">
      <c r="A3" s="18" t="s">
        <v>7</v>
      </c>
      <c r="C3" s="9"/>
    </row>
    <row r="4" spans="1:3" x14ac:dyDescent="0.2">
      <c r="A4" s="18" t="s">
        <v>8</v>
      </c>
      <c r="C4" s="13"/>
    </row>
    <row r="5" spans="1:3" x14ac:dyDescent="0.2">
      <c r="A5" s="10" t="s">
        <v>22</v>
      </c>
      <c r="C5" s="14"/>
    </row>
    <row r="6" spans="1:3" x14ac:dyDescent="0.2">
      <c r="A6" s="1" t="s">
        <v>62</v>
      </c>
      <c r="C6" s="14"/>
    </row>
    <row r="7" spans="1:3" x14ac:dyDescent="0.2">
      <c r="A7" s="1" t="s">
        <v>61</v>
      </c>
      <c r="C7" s="13"/>
    </row>
    <row r="8" spans="1:3" x14ac:dyDescent="0.2">
      <c r="A8" s="18" t="s">
        <v>1</v>
      </c>
      <c r="C8" s="13"/>
    </row>
    <row r="9" spans="1:3" x14ac:dyDescent="0.2">
      <c r="A9" s="10" t="s">
        <v>2</v>
      </c>
      <c r="C9" s="13"/>
    </row>
    <row r="10" spans="1:3" x14ac:dyDescent="0.2">
      <c r="A10" s="18" t="s">
        <v>3</v>
      </c>
      <c r="C10" s="13"/>
    </row>
    <row r="11" spans="1:3" x14ac:dyDescent="0.2">
      <c r="A11" s="10" t="s">
        <v>4</v>
      </c>
      <c r="C11" s="13"/>
    </row>
    <row r="12" spans="1:3" x14ac:dyDescent="0.2">
      <c r="A12" s="10" t="s">
        <v>5</v>
      </c>
      <c r="C12" s="13"/>
    </row>
    <row r="13" spans="1:3" x14ac:dyDescent="0.2">
      <c r="A13" s="7" t="s">
        <v>6</v>
      </c>
    </row>
    <row r="14" spans="1:3" ht="35.25" customHeight="1" x14ac:dyDescent="0.2">
      <c r="A14" s="125" t="s">
        <v>458</v>
      </c>
      <c r="B14" s="114"/>
      <c r="C14" s="114"/>
    </row>
    <row r="15" spans="1:3" x14ac:dyDescent="0.2">
      <c r="A15" s="126"/>
      <c r="B15" s="127"/>
      <c r="C15" s="127"/>
    </row>
    <row r="16" spans="1:3" x14ac:dyDescent="0.2">
      <c r="C16" s="75" t="s">
        <v>69</v>
      </c>
    </row>
    <row r="17" spans="1:3" x14ac:dyDescent="0.2">
      <c r="A17" s="128" t="s">
        <v>9</v>
      </c>
      <c r="B17" s="128" t="s">
        <v>21</v>
      </c>
      <c r="C17" s="129" t="s">
        <v>456</v>
      </c>
    </row>
    <row r="18" spans="1:3" x14ac:dyDescent="0.2">
      <c r="A18" s="128"/>
      <c r="B18" s="128"/>
      <c r="C18" s="128"/>
    </row>
    <row r="19" spans="1:3" ht="17.25" customHeight="1" x14ac:dyDescent="0.2">
      <c r="A19" s="74" t="s">
        <v>10</v>
      </c>
      <c r="B19" s="97" t="s">
        <v>444</v>
      </c>
      <c r="C19" s="24"/>
    </row>
    <row r="20" spans="1:3" ht="19.5" customHeight="1" x14ac:dyDescent="0.2">
      <c r="A20" s="74" t="s">
        <v>11</v>
      </c>
      <c r="B20" s="97" t="s">
        <v>443</v>
      </c>
      <c r="C20" s="24"/>
    </row>
    <row r="21" spans="1:3" ht="27.75" customHeight="1" x14ac:dyDescent="0.2">
      <c r="A21" s="74" t="s">
        <v>12</v>
      </c>
      <c r="B21" s="98" t="s">
        <v>445</v>
      </c>
      <c r="C21" s="24"/>
    </row>
    <row r="22" spans="1:3" ht="17.25" customHeight="1" x14ac:dyDescent="0.2">
      <c r="A22" s="74" t="s">
        <v>13</v>
      </c>
      <c r="B22" s="97" t="s">
        <v>19</v>
      </c>
      <c r="C22" s="24"/>
    </row>
    <row r="23" spans="1:3" ht="22.5" customHeight="1" x14ac:dyDescent="0.2">
      <c r="A23" s="74" t="s">
        <v>14</v>
      </c>
      <c r="B23" s="98" t="s">
        <v>446</v>
      </c>
      <c r="C23" s="24">
        <f>+C19+C20+C21++C22</f>
        <v>0</v>
      </c>
    </row>
    <row r="24" spans="1:3" ht="24.75" customHeight="1" x14ac:dyDescent="0.2">
      <c r="A24" s="74" t="s">
        <v>15</v>
      </c>
      <c r="B24" s="98" t="s">
        <v>20</v>
      </c>
      <c r="C24" s="24"/>
    </row>
  </sheetData>
  <mergeCells count="5">
    <mergeCell ref="A14:C14"/>
    <mergeCell ref="A15:C15"/>
    <mergeCell ref="A17:A18"/>
    <mergeCell ref="B17:B18"/>
    <mergeCell ref="C17:C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1 БС-ДПФ</vt:lpstr>
      <vt:lpstr>2.БУ-ДПФ</vt:lpstr>
      <vt:lpstr>3.ПНИ-ДПФ</vt:lpstr>
      <vt:lpstr> 4.БТG-ДПФ </vt:lpstr>
      <vt:lpstr>5.НAK-ДПФ</vt:lpstr>
      <vt:lpstr>' 4.БТG-ДПФ '!Print_Titles</vt:lpstr>
      <vt:lpstr>'1 БС-ДПФ'!Print_Titles</vt:lpstr>
      <vt:lpstr>'2.БУ-ДПФ'!Print_Titles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Dakic</dc:creator>
  <cp:lastModifiedBy>Vesna1</cp:lastModifiedBy>
  <cp:lastPrinted>2022-07-20T11:08:18Z</cp:lastPrinted>
  <dcterms:created xsi:type="dcterms:W3CDTF">2018-02-22T08:24:03Z</dcterms:created>
  <dcterms:modified xsi:type="dcterms:W3CDTF">2022-07-26T09:19:54Z</dcterms:modified>
</cp:coreProperties>
</file>