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437130E4-6983-4CCE-A8B0-115D8B98A53A}" xr6:coauthVersionLast="47" xr6:coauthVersionMax="47" xr10:uidLastSave="{00000000-0000-0000-0000-000000000000}"/>
  <workbookProtection workbookAlgorithmName="SHA-512" workbookHashValue="WrIPOSiOIp8G/ydqsxhAwPbBO4Hz1ahkr9GIMckoYcg2RkviyOEajb5TGE47V6hZp3oZ4nJ24/WVJd8bECuIWg==" workbookSaltValue="nPYy+Luwfk6+/5qvGqKeVQ==" workbookSpinCount="100000" lockStructure="1"/>
  <bookViews>
    <workbookView xWindow="-120" yWindow="-120" windowWidth="29040" windowHeight="15840" xr2:uid="{00000000-000D-0000-FFFF-FFFF00000000}"/>
  </bookViews>
  <sheets>
    <sheet name="Balance sheet-assets" sheetId="4" r:id="rId1"/>
    <sheet name="Balance sheet-Liabilities" sheetId="5" r:id="rId2"/>
    <sheet name="Income stateme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5" l="1"/>
  <c r="K28" i="5"/>
  <c r="J27" i="5"/>
  <c r="H27" i="5"/>
  <c r="E27" i="5"/>
  <c r="C27" i="5"/>
  <c r="L28" i="4"/>
  <c r="O27" i="4"/>
  <c r="C27" i="4"/>
  <c r="C27" i="6" l="1"/>
  <c r="G27" i="5" l="1"/>
  <c r="D27" i="4" l="1"/>
  <c r="E27" i="4"/>
  <c r="F27" i="4"/>
  <c r="G27" i="4"/>
  <c r="H27" i="4"/>
  <c r="I27" i="4"/>
  <c r="J27" i="4"/>
  <c r="K27" i="4"/>
  <c r="L27" i="4"/>
  <c r="M27" i="4"/>
  <c r="N27" i="4"/>
  <c r="G28" i="4"/>
  <c r="H28" i="4"/>
  <c r="K28" i="4"/>
  <c r="M28" i="4"/>
  <c r="N28" i="4"/>
  <c r="O28" i="4"/>
  <c r="C28" i="4"/>
  <c r="D27" i="5"/>
  <c r="F27" i="5"/>
  <c r="I27" i="5"/>
  <c r="K27" i="5"/>
  <c r="L27" i="5"/>
  <c r="H28" i="5"/>
  <c r="L28" i="5"/>
  <c r="M28" i="5"/>
  <c r="D27" i="6"/>
  <c r="E27" i="6"/>
  <c r="F27" i="6"/>
  <c r="G27" i="6"/>
  <c r="H27" i="6"/>
  <c r="I27" i="6"/>
  <c r="J27" i="6"/>
  <c r="K27" i="6"/>
  <c r="L27" i="6"/>
  <c r="M27" i="6"/>
  <c r="D28" i="6"/>
  <c r="I28" i="6"/>
  <c r="J28" i="6"/>
  <c r="K28" i="6"/>
  <c r="L28" i="6"/>
  <c r="M28" i="6"/>
  <c r="C28" i="6"/>
  <c r="J28" i="5"/>
  <c r="J28" i="4"/>
  <c r="C28" i="5"/>
  <c r="F28" i="4"/>
  <c r="I28" i="4"/>
  <c r="I28" i="5"/>
  <c r="E28" i="6"/>
  <c r="F28" i="6"/>
  <c r="G28" i="6"/>
  <c r="H28" i="6"/>
  <c r="D28" i="4"/>
  <c r="E28" i="4"/>
  <c r="D28" i="5"/>
  <c r="E28" i="5"/>
  <c r="F28" i="5"/>
  <c r="G28" i="5"/>
</calcChain>
</file>

<file path=xl/sharedStrings.xml><?xml version="1.0" encoding="utf-8"?>
<sst xmlns="http://schemas.openxmlformats.org/spreadsheetml/2006/main" count="80" uniqueCount="54">
  <si>
    <t>Drina osiguranje a.d.</t>
  </si>
  <si>
    <t>Dunav osiguranje a.d.</t>
  </si>
  <si>
    <t>Grawe osiguranje a.d.</t>
  </si>
  <si>
    <t>Krajina osiguranje a.d.</t>
  </si>
  <si>
    <t>Osiguranje Aura a.d.</t>
  </si>
  <si>
    <t>Osiguranje Garant d.d.</t>
  </si>
  <si>
    <t>Triglav osiguranje a.d.</t>
  </si>
  <si>
    <t>Wiener osiguranje a.d.</t>
  </si>
  <si>
    <t>Atos osiguranje a.d.</t>
  </si>
  <si>
    <t>Mikrofin osiguranje a.d.</t>
  </si>
  <si>
    <t>Brčko-gas osiguranje d.d.</t>
  </si>
  <si>
    <t>Nešković osiguranje a.d.</t>
  </si>
  <si>
    <t>A S S E T S</t>
  </si>
  <si>
    <t>L I A B I L I T I E S</t>
  </si>
  <si>
    <t>Balance sheet - assets per insurance company (in KM)</t>
  </si>
  <si>
    <t>Balance sheet - liabilities per insurance company (in KM)</t>
  </si>
  <si>
    <t>Income statement - per insurance company (in KM)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</si>
  <si>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</si>
  <si>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</si>
  <si>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</si>
  <si>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</si>
  <si>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</si>
  <si>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A.  FIXED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</si>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</sst>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  <numFmt numFmtId="171" formatCode="m\o\n\th\ d\,\ yyyy"/>
    <numFmt numFmtId="172" formatCode="#,#00"/>
    <numFmt numFmtId="173" formatCode="#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9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  <xf numFmtId="171" fontId="21" fillId="0" borderId="0">
      <protection locked="0"/>
    </xf>
    <xf numFmtId="172" fontId="21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0" fontId="4" fillId="0" borderId="0"/>
    <xf numFmtId="0" fontId="23" fillId="0" borderId="0"/>
    <xf numFmtId="0" fontId="24" fillId="0" borderId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3" fillId="0" borderId="0" xfId="0" applyNumberFormat="1" applyFont="1"/>
    <xf numFmtId="3" fontId="17" fillId="2" borderId="1" xfId="2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166" fontId="3" fillId="0" borderId="1" xfId="1" applyNumberFormat="1" applyFont="1" applyFill="1" applyBorder="1" applyAlignment="1">
      <alignment horizontal="left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left" vertical="center" wrapText="1"/>
    </xf>
  </cellXfs>
  <cellStyles count="39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Date" xfId="32" xr:uid="{00000000-0005-0000-0000-000006000000}"/>
    <cellStyle name="Fixed" xfId="33" xr:uid="{00000000-0005-0000-0000-000007000000}"/>
    <cellStyle name="Grupa" xfId="14" xr:uid="{00000000-0005-0000-0000-000008000000}"/>
    <cellStyle name="Heading1" xfId="34" xr:uid="{00000000-0005-0000-0000-000009000000}"/>
    <cellStyle name="Heading2" xfId="35" xr:uid="{00000000-0005-0000-0000-00000A000000}"/>
    <cellStyle name="Hyperlink 2" xfId="8" xr:uid="{00000000-0005-0000-0000-00000B000000}"/>
    <cellStyle name="Hyperlink 3" xfId="9" xr:uid="{00000000-0005-0000-0000-00000C000000}"/>
    <cellStyle name="Normal" xfId="0" builtinId="0"/>
    <cellStyle name="Normal 11" xfId="27" xr:uid="{00000000-0005-0000-0000-00000E000000}"/>
    <cellStyle name="Normal 13" xfId="19" xr:uid="{00000000-0005-0000-0000-00000F000000}"/>
    <cellStyle name="Normal 2" xfId="3" xr:uid="{00000000-0005-0000-0000-000010000000}"/>
    <cellStyle name="Normal 2 2" xfId="17" xr:uid="{00000000-0005-0000-0000-000011000000}"/>
    <cellStyle name="Normal 2 2 2" xfId="13" xr:uid="{00000000-0005-0000-0000-000012000000}"/>
    <cellStyle name="Normal 2 2 3" xfId="20" xr:uid="{00000000-0005-0000-0000-000013000000}"/>
    <cellStyle name="Normal 2 3" xfId="23" xr:uid="{00000000-0005-0000-0000-000014000000}"/>
    <cellStyle name="Normal 2 4" xfId="26" xr:uid="{00000000-0005-0000-0000-000015000000}"/>
    <cellStyle name="Normal 2 4 2" xfId="16" xr:uid="{00000000-0005-0000-0000-000016000000}"/>
    <cellStyle name="Normal 2 5" xfId="4" xr:uid="{00000000-0005-0000-0000-000017000000}"/>
    <cellStyle name="Normal 3" xfId="2" xr:uid="{00000000-0005-0000-0000-000018000000}"/>
    <cellStyle name="Normal 3 2" xfId="7" xr:uid="{00000000-0005-0000-0000-000019000000}"/>
    <cellStyle name="Normal 3 3" xfId="29" xr:uid="{00000000-0005-0000-0000-00001A000000}"/>
    <cellStyle name="Normal 3 4" xfId="30" xr:uid="{00000000-0005-0000-0000-00001B000000}"/>
    <cellStyle name="Normal 3 5" xfId="24" xr:uid="{00000000-0005-0000-0000-00001C000000}"/>
    <cellStyle name="Normal 3 6" xfId="28" xr:uid="{00000000-0005-0000-0000-00001D000000}"/>
    <cellStyle name="Normal 4" xfId="10" xr:uid="{00000000-0005-0000-0000-00001E000000}"/>
    <cellStyle name="Normal 4 2" xfId="36" xr:uid="{00000000-0005-0000-0000-00001F000000}"/>
    <cellStyle name="Normal 4 4 2" xfId="12" xr:uid="{00000000-0005-0000-0000-000020000000}"/>
    <cellStyle name="Normal 5" xfId="22" xr:uid="{00000000-0005-0000-0000-000021000000}"/>
    <cellStyle name="Normal 6" xfId="31" xr:uid="{00000000-0005-0000-0000-000022000000}"/>
    <cellStyle name="Normal 9" xfId="25" xr:uid="{00000000-0005-0000-0000-000023000000}"/>
    <cellStyle name="Obično_ik" xfId="37" xr:uid="{00000000-0005-0000-0000-000024000000}"/>
    <cellStyle name="Percent 2" xfId="5" xr:uid="{00000000-0005-0000-0000-000025000000}"/>
    <cellStyle name="Style 1" xfId="38" xr:uid="{00000000-0005-0000-0000-000026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90" zoomScaleNormal="90" workbookViewId="0">
      <selection activeCell="C43" sqref="C43"/>
    </sheetView>
  </sheetViews>
  <sheetFormatPr defaultRowHeight="12.75" x14ac:dyDescent="0.2"/>
  <cols>
    <col min="1" max="1" width="22.85546875" style="2" customWidth="1"/>
    <col min="2" max="2" width="4.85546875" style="3" bestFit="1" customWidth="1"/>
    <col min="3" max="3" width="11.5703125" style="2" customWidth="1"/>
    <col min="4" max="4" width="13.140625" style="2" bestFit="1" customWidth="1"/>
    <col min="5" max="5" width="14.85546875" style="2" bestFit="1" customWidth="1"/>
    <col min="6" max="6" width="12" style="2" bestFit="1" customWidth="1"/>
    <col min="7" max="7" width="8.7109375" style="2" bestFit="1" customWidth="1"/>
    <col min="8" max="8" width="14.5703125" style="2" bestFit="1" customWidth="1"/>
    <col min="9" max="9" width="12.7109375" style="2" customWidth="1"/>
    <col min="10" max="10" width="12.85546875" style="2" customWidth="1"/>
    <col min="11" max="11" width="12.42578125" style="2" bestFit="1" customWidth="1"/>
    <col min="12" max="12" width="7.85546875" style="2" customWidth="1"/>
    <col min="13" max="13" width="11.7109375" style="3" bestFit="1" customWidth="1"/>
    <col min="14" max="14" width="11.42578125" style="3" bestFit="1" customWidth="1"/>
    <col min="15" max="15" width="11.140625" style="3" customWidth="1"/>
    <col min="16" max="16384" width="9.140625" style="2"/>
  </cols>
  <sheetData>
    <row r="1" spans="1:15" s="4" customFormat="1" ht="21" customHeight="1" x14ac:dyDescent="0.25">
      <c r="A1" s="16" t="s">
        <v>14</v>
      </c>
      <c r="B1" s="5"/>
      <c r="C1" s="5"/>
      <c r="M1" s="6"/>
      <c r="N1" s="6"/>
      <c r="O1" s="6"/>
    </row>
    <row r="2" spans="1:15" s="8" customFormat="1" ht="108" customHeight="1" x14ac:dyDescent="0.25">
      <c r="A2" s="29" t="s">
        <v>12</v>
      </c>
      <c r="B2" s="29"/>
      <c r="C2" s="11" t="s">
        <v>22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23</v>
      </c>
      <c r="J2" s="11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</row>
    <row r="3" spans="1:15" x14ac:dyDescent="0.2">
      <c r="A3" s="27" t="s">
        <v>10</v>
      </c>
      <c r="B3" s="20">
        <v>2015</v>
      </c>
      <c r="C3" s="13">
        <v>11691015</v>
      </c>
      <c r="D3" s="12"/>
      <c r="E3" s="13">
        <v>5021578</v>
      </c>
      <c r="F3" s="13">
        <v>6669437</v>
      </c>
      <c r="G3" s="21"/>
      <c r="H3" s="13">
        <v>12165189</v>
      </c>
      <c r="I3" s="13"/>
      <c r="J3" s="13">
        <v>12059606</v>
      </c>
      <c r="K3" s="13">
        <v>105583</v>
      </c>
      <c r="L3" s="13"/>
      <c r="M3" s="13">
        <v>23856204</v>
      </c>
      <c r="N3" s="13">
        <v>16756</v>
      </c>
      <c r="O3" s="13">
        <v>23872960</v>
      </c>
    </row>
    <row r="4" spans="1:15" x14ac:dyDescent="0.2">
      <c r="A4" s="27"/>
      <c r="B4" s="20">
        <v>2014</v>
      </c>
      <c r="C4" s="13">
        <v>11467697</v>
      </c>
      <c r="D4" s="12"/>
      <c r="E4" s="13">
        <v>5211321</v>
      </c>
      <c r="F4" s="13">
        <v>6256376</v>
      </c>
      <c r="G4" s="21"/>
      <c r="H4" s="13">
        <v>10782354</v>
      </c>
      <c r="I4" s="13"/>
      <c r="J4" s="13">
        <v>10772354</v>
      </c>
      <c r="K4" s="13">
        <v>10000</v>
      </c>
      <c r="L4" s="13"/>
      <c r="M4" s="13">
        <v>22250051</v>
      </c>
      <c r="N4" s="13">
        <v>4348</v>
      </c>
      <c r="O4" s="13">
        <v>22254399</v>
      </c>
    </row>
    <row r="5" spans="1:15" x14ac:dyDescent="0.2">
      <c r="A5" s="27" t="s">
        <v>0</v>
      </c>
      <c r="B5" s="20">
        <v>2015</v>
      </c>
      <c r="C5" s="13">
        <v>21108058</v>
      </c>
      <c r="D5" s="13">
        <v>22620</v>
      </c>
      <c r="E5" s="13">
        <v>7925289</v>
      </c>
      <c r="F5" s="13">
        <v>13160149</v>
      </c>
      <c r="G5" s="21"/>
      <c r="H5" s="13">
        <v>9576945</v>
      </c>
      <c r="I5" s="13">
        <v>4684</v>
      </c>
      <c r="J5" s="13">
        <v>7938708</v>
      </c>
      <c r="K5" s="13">
        <v>1633553</v>
      </c>
      <c r="L5" s="13"/>
      <c r="M5" s="13">
        <v>30685003</v>
      </c>
      <c r="N5" s="13">
        <v>13954</v>
      </c>
      <c r="O5" s="13">
        <v>30698957</v>
      </c>
    </row>
    <row r="6" spans="1:15" x14ac:dyDescent="0.2">
      <c r="A6" s="27"/>
      <c r="B6" s="20">
        <v>2014</v>
      </c>
      <c r="C6" s="13">
        <v>17579905</v>
      </c>
      <c r="D6" s="13">
        <v>8581</v>
      </c>
      <c r="E6" s="13">
        <v>7704677</v>
      </c>
      <c r="F6" s="13">
        <v>9866647</v>
      </c>
      <c r="G6" s="21"/>
      <c r="H6" s="13">
        <v>8564340</v>
      </c>
      <c r="I6" s="13">
        <v>78890</v>
      </c>
      <c r="J6" s="13">
        <v>7726220</v>
      </c>
      <c r="K6" s="13">
        <v>759230</v>
      </c>
      <c r="L6" s="13"/>
      <c r="M6" s="13">
        <v>26144245</v>
      </c>
      <c r="N6" s="13">
        <v>54394</v>
      </c>
      <c r="O6" s="13">
        <v>26198639</v>
      </c>
    </row>
    <row r="7" spans="1:15" s="3" customFormat="1" x14ac:dyDescent="0.2">
      <c r="A7" s="27" t="s">
        <v>1</v>
      </c>
      <c r="B7" s="20">
        <v>2015</v>
      </c>
      <c r="C7" s="13">
        <v>16506597</v>
      </c>
      <c r="D7" s="13">
        <v>836957</v>
      </c>
      <c r="E7" s="13">
        <v>12293156</v>
      </c>
      <c r="F7" s="13">
        <v>3376484</v>
      </c>
      <c r="G7" s="21"/>
      <c r="H7" s="13">
        <v>18291121</v>
      </c>
      <c r="I7" s="13"/>
      <c r="J7" s="13">
        <v>14550464</v>
      </c>
      <c r="K7" s="13">
        <v>3740657</v>
      </c>
      <c r="L7" s="13"/>
      <c r="M7" s="13">
        <v>34797718</v>
      </c>
      <c r="N7" s="13">
        <v>1035836</v>
      </c>
      <c r="O7" s="13">
        <v>35833554</v>
      </c>
    </row>
    <row r="8" spans="1:15" x14ac:dyDescent="0.2">
      <c r="A8" s="27"/>
      <c r="B8" s="20">
        <v>2014</v>
      </c>
      <c r="C8" s="13">
        <v>16248043</v>
      </c>
      <c r="D8" s="13">
        <v>1003141</v>
      </c>
      <c r="E8" s="13">
        <v>13096314</v>
      </c>
      <c r="F8" s="13">
        <v>2148588</v>
      </c>
      <c r="G8" s="21"/>
      <c r="H8" s="13">
        <v>14399202</v>
      </c>
      <c r="I8" s="13"/>
      <c r="J8" s="13">
        <v>10693076</v>
      </c>
      <c r="K8" s="13">
        <v>3706126</v>
      </c>
      <c r="L8" s="13"/>
      <c r="M8" s="13">
        <v>30647245</v>
      </c>
      <c r="N8" s="13"/>
      <c r="O8" s="13">
        <v>30647245</v>
      </c>
    </row>
    <row r="9" spans="1:15" x14ac:dyDescent="0.2">
      <c r="A9" s="27" t="s">
        <v>2</v>
      </c>
      <c r="B9" s="20">
        <v>2015</v>
      </c>
      <c r="C9" s="13">
        <v>66690546</v>
      </c>
      <c r="D9" s="13"/>
      <c r="E9" s="13">
        <v>160348</v>
      </c>
      <c r="F9" s="13">
        <v>66530198</v>
      </c>
      <c r="G9" s="21"/>
      <c r="H9" s="13">
        <v>11161923</v>
      </c>
      <c r="I9" s="13">
        <v>39489</v>
      </c>
      <c r="J9" s="13">
        <v>9725178</v>
      </c>
      <c r="K9" s="13">
        <v>1397256</v>
      </c>
      <c r="L9" s="13"/>
      <c r="M9" s="13">
        <v>77852469</v>
      </c>
      <c r="N9" s="13"/>
      <c r="O9" s="13">
        <v>77852469</v>
      </c>
    </row>
    <row r="10" spans="1:15" x14ac:dyDescent="0.2">
      <c r="A10" s="27"/>
      <c r="B10" s="20">
        <v>2014</v>
      </c>
      <c r="C10" s="13">
        <v>56636328</v>
      </c>
      <c r="D10" s="13"/>
      <c r="E10" s="13">
        <v>196923</v>
      </c>
      <c r="F10" s="13">
        <v>56439405</v>
      </c>
      <c r="G10" s="21"/>
      <c r="H10" s="13">
        <v>9988646</v>
      </c>
      <c r="I10" s="13">
        <v>39276</v>
      </c>
      <c r="J10" s="13">
        <v>8850220</v>
      </c>
      <c r="K10" s="13">
        <v>1099150</v>
      </c>
      <c r="L10" s="13"/>
      <c r="M10" s="13">
        <v>66624974</v>
      </c>
      <c r="N10" s="13"/>
      <c r="O10" s="13">
        <v>66624974</v>
      </c>
    </row>
    <row r="11" spans="1:15" x14ac:dyDescent="0.2">
      <c r="A11" s="27" t="s">
        <v>3</v>
      </c>
      <c r="B11" s="20">
        <v>2015</v>
      </c>
      <c r="C11" s="13">
        <v>14153906</v>
      </c>
      <c r="D11" s="13">
        <v>52002</v>
      </c>
      <c r="E11" s="13">
        <v>9995447</v>
      </c>
      <c r="F11" s="13">
        <v>4106457</v>
      </c>
      <c r="G11" s="21"/>
      <c r="H11" s="13">
        <v>8586173</v>
      </c>
      <c r="I11" s="13">
        <v>4678</v>
      </c>
      <c r="J11" s="13">
        <v>7776842</v>
      </c>
      <c r="K11" s="13">
        <v>804653</v>
      </c>
      <c r="L11" s="13"/>
      <c r="M11" s="13">
        <v>22740079</v>
      </c>
      <c r="N11" s="13"/>
      <c r="O11" s="13">
        <v>22740079</v>
      </c>
    </row>
    <row r="12" spans="1:15" x14ac:dyDescent="0.2">
      <c r="A12" s="27"/>
      <c r="B12" s="20">
        <v>2014</v>
      </c>
      <c r="C12" s="13">
        <v>14464865</v>
      </c>
      <c r="D12" s="13">
        <v>27070</v>
      </c>
      <c r="E12" s="13">
        <v>10200596</v>
      </c>
      <c r="F12" s="13">
        <v>4237199</v>
      </c>
      <c r="G12" s="21"/>
      <c r="H12" s="13">
        <v>2487369</v>
      </c>
      <c r="I12" s="13">
        <v>59354</v>
      </c>
      <c r="J12" s="13">
        <v>1076590</v>
      </c>
      <c r="K12" s="13">
        <v>1351425</v>
      </c>
      <c r="L12" s="13"/>
      <c r="M12" s="13">
        <v>16952234</v>
      </c>
      <c r="N12" s="13"/>
      <c r="O12" s="13">
        <v>16952234</v>
      </c>
    </row>
    <row r="13" spans="1:15" x14ac:dyDescent="0.2">
      <c r="A13" s="27" t="s">
        <v>9</v>
      </c>
      <c r="B13" s="20">
        <v>2015</v>
      </c>
      <c r="C13" s="13">
        <v>6005968</v>
      </c>
      <c r="D13" s="13">
        <v>42246</v>
      </c>
      <c r="E13" s="13">
        <v>2700227</v>
      </c>
      <c r="F13" s="13">
        <v>3263495</v>
      </c>
      <c r="G13" s="21"/>
      <c r="H13" s="13">
        <v>7437654</v>
      </c>
      <c r="I13" s="13">
        <v>4415</v>
      </c>
      <c r="J13" s="13">
        <v>7096378</v>
      </c>
      <c r="K13" s="13">
        <v>336861</v>
      </c>
      <c r="L13" s="13"/>
      <c r="M13" s="13">
        <v>13443622</v>
      </c>
      <c r="N13" s="13">
        <v>1442</v>
      </c>
      <c r="O13" s="13">
        <v>13445064</v>
      </c>
    </row>
    <row r="14" spans="1:15" x14ac:dyDescent="0.2">
      <c r="A14" s="27"/>
      <c r="B14" s="20">
        <v>2014</v>
      </c>
      <c r="C14" s="13">
        <v>8887992</v>
      </c>
      <c r="D14" s="13">
        <v>36254</v>
      </c>
      <c r="E14" s="13">
        <v>2804418</v>
      </c>
      <c r="F14" s="13">
        <v>6047320</v>
      </c>
      <c r="G14" s="21"/>
      <c r="H14" s="13">
        <v>2895373</v>
      </c>
      <c r="I14" s="13">
        <v>2997</v>
      </c>
      <c r="J14" s="13">
        <v>2852964</v>
      </c>
      <c r="K14" s="13">
        <v>39412</v>
      </c>
      <c r="L14" s="13"/>
      <c r="M14" s="13">
        <v>11783365</v>
      </c>
      <c r="N14" s="13"/>
      <c r="O14" s="13">
        <v>11783365</v>
      </c>
    </row>
    <row r="15" spans="1:15" x14ac:dyDescent="0.2">
      <c r="A15" s="27" t="s">
        <v>11</v>
      </c>
      <c r="B15" s="20">
        <v>2015</v>
      </c>
      <c r="C15" s="13">
        <v>35548482</v>
      </c>
      <c r="D15" s="13">
        <v>9691</v>
      </c>
      <c r="E15" s="13">
        <v>24288879</v>
      </c>
      <c r="F15" s="13">
        <v>11213788</v>
      </c>
      <c r="G15" s="21">
        <v>36124</v>
      </c>
      <c r="H15" s="13">
        <v>3528165</v>
      </c>
      <c r="I15" s="13">
        <v>10272</v>
      </c>
      <c r="J15" s="13">
        <v>3152736</v>
      </c>
      <c r="K15" s="13">
        <v>365157</v>
      </c>
      <c r="L15" s="13"/>
      <c r="M15" s="13">
        <v>39076647</v>
      </c>
      <c r="N15" s="13"/>
      <c r="O15" s="13">
        <v>39076647</v>
      </c>
    </row>
    <row r="16" spans="1:15" x14ac:dyDescent="0.2">
      <c r="A16" s="27"/>
      <c r="B16" s="20">
        <v>2014</v>
      </c>
      <c r="C16" s="13">
        <v>27116748</v>
      </c>
      <c r="D16" s="13">
        <v>10215</v>
      </c>
      <c r="E16" s="13">
        <v>18954570</v>
      </c>
      <c r="F16" s="13">
        <v>8112055</v>
      </c>
      <c r="G16" s="13">
        <v>39908</v>
      </c>
      <c r="H16" s="13">
        <v>8802811</v>
      </c>
      <c r="I16" s="13">
        <v>7639</v>
      </c>
      <c r="J16" s="13">
        <v>8622138</v>
      </c>
      <c r="K16" s="13">
        <v>173034</v>
      </c>
      <c r="L16" s="13"/>
      <c r="M16" s="13">
        <v>35919559</v>
      </c>
      <c r="N16" s="13"/>
      <c r="O16" s="13">
        <v>35919559</v>
      </c>
    </row>
    <row r="17" spans="1:15" s="3" customFormat="1" x14ac:dyDescent="0.2">
      <c r="A17" s="27" t="s">
        <v>4</v>
      </c>
      <c r="B17" s="20">
        <v>2015</v>
      </c>
      <c r="C17" s="13">
        <v>8274933</v>
      </c>
      <c r="D17" s="13">
        <v>13668</v>
      </c>
      <c r="E17" s="13">
        <v>6276062</v>
      </c>
      <c r="F17" s="13">
        <v>1985203</v>
      </c>
      <c r="G17" s="21"/>
      <c r="H17" s="13">
        <v>5413368</v>
      </c>
      <c r="I17" s="13">
        <v>50341</v>
      </c>
      <c r="J17" s="13">
        <v>4989222</v>
      </c>
      <c r="K17" s="13">
        <v>373805</v>
      </c>
      <c r="L17" s="13"/>
      <c r="M17" s="13">
        <v>13688301</v>
      </c>
      <c r="N17" s="13">
        <v>555704</v>
      </c>
      <c r="O17" s="13">
        <v>14244005</v>
      </c>
    </row>
    <row r="18" spans="1:15" x14ac:dyDescent="0.2">
      <c r="A18" s="27"/>
      <c r="B18" s="20">
        <v>2014</v>
      </c>
      <c r="C18" s="13">
        <v>6870814</v>
      </c>
      <c r="D18" s="13">
        <v>17157</v>
      </c>
      <c r="E18" s="13">
        <v>5400718</v>
      </c>
      <c r="F18" s="13">
        <v>1452939</v>
      </c>
      <c r="G18" s="21"/>
      <c r="H18" s="13">
        <v>4855368</v>
      </c>
      <c r="I18" s="13">
        <v>60780</v>
      </c>
      <c r="J18" s="13">
        <v>4466142</v>
      </c>
      <c r="K18" s="13">
        <v>328446</v>
      </c>
      <c r="L18" s="13"/>
      <c r="M18" s="13">
        <v>11726182</v>
      </c>
      <c r="N18" s="13">
        <v>558203</v>
      </c>
      <c r="O18" s="13">
        <v>12284385</v>
      </c>
    </row>
    <row r="19" spans="1:15" x14ac:dyDescent="0.2">
      <c r="A19" s="27" t="s">
        <v>5</v>
      </c>
      <c r="B19" s="20">
        <v>2015</v>
      </c>
      <c r="C19" s="13">
        <v>6519257</v>
      </c>
      <c r="D19" s="13">
        <v>3441</v>
      </c>
      <c r="E19" s="13">
        <v>1396579</v>
      </c>
      <c r="F19" s="13">
        <v>5119237</v>
      </c>
      <c r="G19" s="21"/>
      <c r="H19" s="13">
        <v>1860572</v>
      </c>
      <c r="I19" s="13"/>
      <c r="J19" s="13">
        <v>1743853</v>
      </c>
      <c r="K19" s="13">
        <v>116719</v>
      </c>
      <c r="L19" s="13"/>
      <c r="M19" s="13">
        <v>8379829</v>
      </c>
      <c r="N19" s="13"/>
      <c r="O19" s="13">
        <v>8379829</v>
      </c>
    </row>
    <row r="20" spans="1:15" x14ac:dyDescent="0.2">
      <c r="A20" s="27"/>
      <c r="B20" s="20">
        <v>2014</v>
      </c>
      <c r="C20" s="13">
        <v>3917774</v>
      </c>
      <c r="D20" s="13">
        <v>4565</v>
      </c>
      <c r="E20" s="13">
        <v>917115</v>
      </c>
      <c r="F20" s="13">
        <v>2996094</v>
      </c>
      <c r="G20" s="21"/>
      <c r="H20" s="13">
        <v>431561</v>
      </c>
      <c r="I20" s="13"/>
      <c r="J20" s="13">
        <v>196063</v>
      </c>
      <c r="K20" s="13">
        <v>235471</v>
      </c>
      <c r="L20" s="13">
        <v>27</v>
      </c>
      <c r="M20" s="13">
        <v>4349335</v>
      </c>
      <c r="N20" s="13">
        <v>2200</v>
      </c>
      <c r="O20" s="13">
        <v>4351535</v>
      </c>
    </row>
    <row r="21" spans="1:15" x14ac:dyDescent="0.2">
      <c r="A21" s="27" t="s">
        <v>6</v>
      </c>
      <c r="B21" s="20">
        <v>2015</v>
      </c>
      <c r="C21" s="13">
        <v>14190227</v>
      </c>
      <c r="D21" s="13">
        <v>199900</v>
      </c>
      <c r="E21" s="13">
        <v>3277564</v>
      </c>
      <c r="F21" s="13">
        <v>10712763</v>
      </c>
      <c r="G21" s="21"/>
      <c r="H21" s="13">
        <v>5232247</v>
      </c>
      <c r="I21" s="13">
        <v>12687</v>
      </c>
      <c r="J21" s="13">
        <v>3884256</v>
      </c>
      <c r="K21" s="13">
        <v>1234804</v>
      </c>
      <c r="L21" s="13">
        <v>100500</v>
      </c>
      <c r="M21" s="13">
        <v>19422474</v>
      </c>
      <c r="N21" s="13">
        <v>1905374</v>
      </c>
      <c r="O21" s="13">
        <v>21327848</v>
      </c>
    </row>
    <row r="22" spans="1:15" x14ac:dyDescent="0.2">
      <c r="A22" s="27"/>
      <c r="B22" s="20">
        <v>2014</v>
      </c>
      <c r="C22" s="13">
        <v>14013328</v>
      </c>
      <c r="D22" s="13">
        <v>269726</v>
      </c>
      <c r="E22" s="13">
        <v>3352465</v>
      </c>
      <c r="F22" s="13">
        <v>10391137</v>
      </c>
      <c r="G22" s="21"/>
      <c r="H22" s="13">
        <v>4209102</v>
      </c>
      <c r="I22" s="13">
        <v>9584</v>
      </c>
      <c r="J22" s="13">
        <v>2467342</v>
      </c>
      <c r="K22" s="13">
        <v>1724815</v>
      </c>
      <c r="L22" s="13">
        <v>7361</v>
      </c>
      <c r="M22" s="13">
        <v>18222430</v>
      </c>
      <c r="N22" s="13">
        <v>1905374</v>
      </c>
      <c r="O22" s="13">
        <v>20127804</v>
      </c>
    </row>
    <row r="23" spans="1:15" x14ac:dyDescent="0.2">
      <c r="A23" s="27" t="s">
        <v>7</v>
      </c>
      <c r="B23" s="20">
        <v>2015</v>
      </c>
      <c r="C23" s="13">
        <v>41239223.740000002</v>
      </c>
      <c r="D23" s="13">
        <v>310870.32</v>
      </c>
      <c r="E23" s="13">
        <v>15374774.33</v>
      </c>
      <c r="F23" s="13">
        <v>25553579.09</v>
      </c>
      <c r="G23" s="21"/>
      <c r="H23" s="13">
        <v>23723935.600000001</v>
      </c>
      <c r="I23" s="13">
        <v>134605.54999999999</v>
      </c>
      <c r="J23" s="13">
        <v>4942240.57</v>
      </c>
      <c r="K23" s="13">
        <v>18644244.34</v>
      </c>
      <c r="L23" s="13">
        <v>2845.14</v>
      </c>
      <c r="M23" s="13">
        <v>64963159.340000004</v>
      </c>
      <c r="N23" s="13">
        <v>2770107.38</v>
      </c>
      <c r="O23" s="13">
        <v>67733266.719999999</v>
      </c>
    </row>
    <row r="24" spans="1:15" x14ac:dyDescent="0.2">
      <c r="A24" s="27"/>
      <c r="B24" s="20">
        <v>2014</v>
      </c>
      <c r="C24" s="13">
        <v>38799845.769999996</v>
      </c>
      <c r="D24" s="13">
        <v>388153.86000000004</v>
      </c>
      <c r="E24" s="13">
        <v>16378542.109999999</v>
      </c>
      <c r="F24" s="13">
        <v>22033149.800000001</v>
      </c>
      <c r="G24" s="21"/>
      <c r="H24" s="13">
        <v>52016554.359999999</v>
      </c>
      <c r="I24" s="13">
        <v>44243.27</v>
      </c>
      <c r="J24" s="13">
        <v>5701400.0899999999</v>
      </c>
      <c r="K24" s="13">
        <v>46265091</v>
      </c>
      <c r="L24" s="13">
        <v>5820</v>
      </c>
      <c r="M24" s="13">
        <v>90816400.129999995</v>
      </c>
      <c r="N24" s="13">
        <v>947654.53</v>
      </c>
      <c r="O24" s="13">
        <v>91764054.659999996</v>
      </c>
    </row>
    <row r="25" spans="1:15" x14ac:dyDescent="0.2">
      <c r="A25" s="27" t="s">
        <v>8</v>
      </c>
      <c r="B25" s="20">
        <v>2015</v>
      </c>
      <c r="C25" s="13">
        <v>14522269</v>
      </c>
      <c r="D25" s="13">
        <v>90154</v>
      </c>
      <c r="E25" s="13">
        <v>4735428</v>
      </c>
      <c r="F25" s="13">
        <v>8440014</v>
      </c>
      <c r="G25" s="21">
        <v>1256673</v>
      </c>
      <c r="H25" s="12">
        <v>6972512</v>
      </c>
      <c r="I25" s="12">
        <v>78926</v>
      </c>
      <c r="J25" s="12">
        <v>6189443</v>
      </c>
      <c r="K25" s="12">
        <v>704143</v>
      </c>
      <c r="L25" s="12"/>
      <c r="M25" s="13">
        <v>21494781</v>
      </c>
      <c r="N25" s="13">
        <v>488524</v>
      </c>
      <c r="O25" s="13">
        <v>21983305</v>
      </c>
    </row>
    <row r="26" spans="1:15" x14ac:dyDescent="0.2">
      <c r="A26" s="27"/>
      <c r="B26" s="20">
        <v>2014</v>
      </c>
      <c r="C26" s="12">
        <v>13052788</v>
      </c>
      <c r="D26" s="12">
        <v>112154</v>
      </c>
      <c r="E26" s="12">
        <v>5915166</v>
      </c>
      <c r="F26" s="12">
        <v>5685838</v>
      </c>
      <c r="G26" s="15">
        <v>1339630</v>
      </c>
      <c r="H26" s="12">
        <v>3041153</v>
      </c>
      <c r="I26" s="12">
        <v>147578</v>
      </c>
      <c r="J26" s="12">
        <v>1927324</v>
      </c>
      <c r="K26" s="12">
        <v>966251</v>
      </c>
      <c r="L26" s="12"/>
      <c r="M26" s="12">
        <v>16093941</v>
      </c>
      <c r="N26" s="12">
        <v>5951016</v>
      </c>
      <c r="O26" s="12">
        <v>22044957</v>
      </c>
    </row>
    <row r="27" spans="1:15" s="10" customFormat="1" ht="18" customHeight="1" x14ac:dyDescent="0.2">
      <c r="A27" s="28" t="s">
        <v>30</v>
      </c>
      <c r="B27" s="25">
        <v>2015</v>
      </c>
      <c r="C27" s="23">
        <f>C25+C23+C21+C19+C17+C15+C13+C11+C9+C7+C5+C3-1</f>
        <v>256450480.74000001</v>
      </c>
      <c r="D27" s="23">
        <f t="shared" ref="D27:N27" si="0">D25+D23+D21+D19+D17+D15+D13+D11+D9+D7+D5+D3</f>
        <v>1581549.32</v>
      </c>
      <c r="E27" s="23">
        <f t="shared" si="0"/>
        <v>93445331.329999998</v>
      </c>
      <c r="F27" s="23">
        <f t="shared" si="0"/>
        <v>160130804.09</v>
      </c>
      <c r="G27" s="23">
        <f t="shared" si="0"/>
        <v>1292797</v>
      </c>
      <c r="H27" s="23">
        <f t="shared" si="0"/>
        <v>113949804.59999999</v>
      </c>
      <c r="I27" s="23">
        <f t="shared" si="0"/>
        <v>340097.55</v>
      </c>
      <c r="J27" s="23">
        <f t="shared" si="0"/>
        <v>84048926.569999993</v>
      </c>
      <c r="K27" s="23">
        <f t="shared" si="0"/>
        <v>29457435.34</v>
      </c>
      <c r="L27" s="23">
        <f t="shared" si="0"/>
        <v>103345.14</v>
      </c>
      <c r="M27" s="23">
        <f t="shared" si="0"/>
        <v>370400286.34000003</v>
      </c>
      <c r="N27" s="23">
        <f t="shared" si="0"/>
        <v>6787697.3799999999</v>
      </c>
      <c r="O27" s="23">
        <f>O25+O23+O21+O19+O17+O15+O13+O11+O9+O7+O5+O3-1</f>
        <v>377187982.72000003</v>
      </c>
    </row>
    <row r="28" spans="1:15" s="10" customFormat="1" ht="16.5" customHeight="1" x14ac:dyDescent="0.2">
      <c r="A28" s="28"/>
      <c r="B28" s="25">
        <v>2014</v>
      </c>
      <c r="C28" s="23">
        <f>C26+C24+C22+C20+C18+C16+C14+C12+C10+C8+C6+C4</f>
        <v>229056127.76999998</v>
      </c>
      <c r="D28" s="23">
        <f t="shared" ref="D28:O28" si="1">D26+D24+D22+D20+D18+D16+D14+D12+D10+D8+D6+D4</f>
        <v>1877016.86</v>
      </c>
      <c r="E28" s="23">
        <f t="shared" si="1"/>
        <v>90132825.109999999</v>
      </c>
      <c r="F28" s="23">
        <f t="shared" si="1"/>
        <v>135666747.80000001</v>
      </c>
      <c r="G28" s="23">
        <f t="shared" si="1"/>
        <v>1379538</v>
      </c>
      <c r="H28" s="23">
        <f t="shared" si="1"/>
        <v>122473833.36</v>
      </c>
      <c r="I28" s="23">
        <f t="shared" si="1"/>
        <v>450341.27</v>
      </c>
      <c r="J28" s="23">
        <f t="shared" si="1"/>
        <v>65351833.090000004</v>
      </c>
      <c r="K28" s="23">
        <f t="shared" si="1"/>
        <v>56658451</v>
      </c>
      <c r="L28" s="23">
        <f>L26+L24+L22+L20+L18+L16+L14+L12+L10+L8+L6+L4</f>
        <v>13208</v>
      </c>
      <c r="M28" s="23">
        <f t="shared" si="1"/>
        <v>351529961.13</v>
      </c>
      <c r="N28" s="23">
        <f t="shared" si="1"/>
        <v>9423189.5300000012</v>
      </c>
      <c r="O28" s="23">
        <f t="shared" si="1"/>
        <v>360953150.65999997</v>
      </c>
    </row>
    <row r="30" spans="1:15" x14ac:dyDescent="0.2">
      <c r="L30" s="22"/>
    </row>
    <row r="34" spans="3:15" x14ac:dyDescent="0.2">
      <c r="F34" s="22"/>
      <c r="I34" s="22"/>
      <c r="K34" s="3"/>
      <c r="L34" s="3"/>
      <c r="O34" s="2"/>
    </row>
    <row r="35" spans="3:15" x14ac:dyDescent="0.2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</row>
    <row r="37" spans="3:15" x14ac:dyDescent="0.2">
      <c r="F37" s="22"/>
    </row>
  </sheetData>
  <sheetProtection algorithmName="SHA-512" hashValue="Ra9zUi/Q4gGK47VmJkgJA62yuCm9qxdR262aygrS54z4Cvhm0qUnGVaOVs8R7wSQsoF8LZOWMi1XB1Nt7S5nqg==" saltValue="ZtfZS6dc4O9rmuwlsAflcg==" spinCount="100000" sheet="1" objects="1" scenarios="1" autoFilter="0" pivotTables="0"/>
  <mergeCells count="14">
    <mergeCell ref="A25:A26"/>
    <mergeCell ref="A21:A22"/>
    <mergeCell ref="A23:A24"/>
    <mergeCell ref="A27:A28"/>
    <mergeCell ref="A2:B2"/>
    <mergeCell ref="A11:A12"/>
    <mergeCell ref="A13:A14"/>
    <mergeCell ref="A15:A16"/>
    <mergeCell ref="A17:A18"/>
    <mergeCell ref="A19:A20"/>
    <mergeCell ref="A3:A4"/>
    <mergeCell ref="A5:A6"/>
    <mergeCell ref="A7:A8"/>
    <mergeCell ref="A9:A10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zoomScaleNormal="100" workbookViewId="0">
      <selection activeCell="A27" sqref="A27:A28"/>
    </sheetView>
  </sheetViews>
  <sheetFormatPr defaultRowHeight="12.75" x14ac:dyDescent="0.2"/>
  <cols>
    <col min="1" max="1" width="22.42578125" style="3" customWidth="1"/>
    <col min="2" max="2" width="4.85546875" style="3" bestFit="1" customWidth="1"/>
    <col min="3" max="3" width="12.7109375" style="3" bestFit="1" customWidth="1"/>
    <col min="4" max="4" width="10.28515625" style="3" customWidth="1"/>
    <col min="5" max="5" width="15" style="3" customWidth="1"/>
    <col min="6" max="6" width="9.85546875" style="3" bestFit="1" customWidth="1"/>
    <col min="7" max="7" width="14.140625" style="3" bestFit="1" customWidth="1"/>
    <col min="8" max="8" width="10.85546875" style="3" bestFit="1" customWidth="1"/>
    <col min="9" max="9" width="11.5703125" style="3" bestFit="1" customWidth="1"/>
    <col min="10" max="10" width="13.28515625" style="3" bestFit="1" customWidth="1"/>
    <col min="11" max="11" width="13.7109375" style="3" bestFit="1" customWidth="1"/>
    <col min="12" max="12" width="11.42578125" style="3" bestFit="1" customWidth="1"/>
    <col min="13" max="13" width="11.7109375" style="3" bestFit="1" customWidth="1"/>
    <col min="14" max="16384" width="9.140625" style="3"/>
  </cols>
  <sheetData>
    <row r="1" spans="1:13" ht="15.75" x14ac:dyDescent="0.25">
      <c r="A1" s="16" t="s">
        <v>15</v>
      </c>
    </row>
    <row r="2" spans="1:13" s="7" customFormat="1" ht="51" x14ac:dyDescent="0.2">
      <c r="A2" s="29" t="s">
        <v>13</v>
      </c>
      <c r="B2" s="29"/>
      <c r="C2" s="11" t="s">
        <v>31</v>
      </c>
      <c r="D2" s="11" t="s">
        <v>32</v>
      </c>
      <c r="E2" s="11" t="s">
        <v>33</v>
      </c>
      <c r="F2" s="11" t="s">
        <v>34</v>
      </c>
      <c r="G2" s="11" t="s">
        <v>35</v>
      </c>
      <c r="H2" s="11" t="s">
        <v>36</v>
      </c>
      <c r="I2" s="11" t="s">
        <v>37</v>
      </c>
      <c r="J2" s="11" t="s">
        <v>38</v>
      </c>
      <c r="K2" s="11" t="s">
        <v>39</v>
      </c>
      <c r="L2" s="11" t="s">
        <v>40</v>
      </c>
      <c r="M2" s="11" t="s">
        <v>41</v>
      </c>
    </row>
    <row r="3" spans="1:13" x14ac:dyDescent="0.2">
      <c r="A3" s="30" t="s">
        <v>10</v>
      </c>
      <c r="B3" s="20">
        <v>2015</v>
      </c>
      <c r="C3" s="12">
        <v>10748370</v>
      </c>
      <c r="D3" s="12">
        <v>5700000</v>
      </c>
      <c r="E3" s="12">
        <v>4593795</v>
      </c>
      <c r="F3" s="12"/>
      <c r="G3" s="15">
        <v>98409</v>
      </c>
      <c r="H3" s="12">
        <v>13009425</v>
      </c>
      <c r="I3" s="12"/>
      <c r="J3" s="12">
        <v>13009425</v>
      </c>
      <c r="K3" s="12">
        <v>23856204</v>
      </c>
      <c r="L3" s="12">
        <v>16756</v>
      </c>
      <c r="M3" s="13">
        <v>23872960</v>
      </c>
    </row>
    <row r="4" spans="1:13" x14ac:dyDescent="0.2">
      <c r="A4" s="30"/>
      <c r="B4" s="20">
        <v>2014</v>
      </c>
      <c r="C4" s="12">
        <v>10092653</v>
      </c>
      <c r="D4" s="12">
        <v>5700000</v>
      </c>
      <c r="E4" s="12">
        <v>4302567</v>
      </c>
      <c r="F4" s="12">
        <v>387593</v>
      </c>
      <c r="G4" s="15">
        <v>100047</v>
      </c>
      <c r="H4" s="12">
        <v>12057351</v>
      </c>
      <c r="I4" s="12"/>
      <c r="J4" s="12">
        <v>12057351</v>
      </c>
      <c r="K4" s="12">
        <v>22250051</v>
      </c>
      <c r="L4" s="12">
        <v>4348</v>
      </c>
      <c r="M4" s="13">
        <v>22254399</v>
      </c>
    </row>
    <row r="5" spans="1:13" x14ac:dyDescent="0.2">
      <c r="A5" s="30" t="s">
        <v>0</v>
      </c>
      <c r="B5" s="20">
        <v>2015</v>
      </c>
      <c r="C5" s="12">
        <v>10850679</v>
      </c>
      <c r="D5" s="12">
        <v>6827000</v>
      </c>
      <c r="E5" s="12">
        <v>4149666</v>
      </c>
      <c r="F5" s="12"/>
      <c r="G5" s="15">
        <v>114865</v>
      </c>
      <c r="H5" s="12">
        <v>19719459</v>
      </c>
      <c r="I5" s="26"/>
      <c r="J5" s="12">
        <v>19719459</v>
      </c>
      <c r="K5" s="12">
        <v>30685003</v>
      </c>
      <c r="L5" s="12">
        <v>13954</v>
      </c>
      <c r="M5" s="13">
        <v>30698957</v>
      </c>
    </row>
    <row r="6" spans="1:13" x14ac:dyDescent="0.2">
      <c r="A6" s="30"/>
      <c r="B6" s="20">
        <v>2014</v>
      </c>
      <c r="C6" s="12">
        <v>10026091</v>
      </c>
      <c r="D6" s="12">
        <v>6127000</v>
      </c>
      <c r="E6" s="12">
        <v>4027761</v>
      </c>
      <c r="F6" s="12"/>
      <c r="G6" s="15">
        <v>90228</v>
      </c>
      <c r="H6" s="12">
        <v>16027926</v>
      </c>
      <c r="I6" s="12"/>
      <c r="J6" s="12">
        <v>16027926</v>
      </c>
      <c r="K6" s="12">
        <v>26144245</v>
      </c>
      <c r="L6" s="12">
        <v>54394</v>
      </c>
      <c r="M6" s="12">
        <v>26198639</v>
      </c>
    </row>
    <row r="7" spans="1:13" x14ac:dyDescent="0.2">
      <c r="A7" s="30" t="s">
        <v>1</v>
      </c>
      <c r="B7" s="20">
        <v>2015</v>
      </c>
      <c r="C7" s="12">
        <v>14601846</v>
      </c>
      <c r="D7" s="12">
        <v>16522901</v>
      </c>
      <c r="E7" s="12">
        <v>8390</v>
      </c>
      <c r="F7" s="12"/>
      <c r="G7" s="15">
        <v>1543870</v>
      </c>
      <c r="H7" s="12">
        <v>18652002</v>
      </c>
      <c r="I7" s="12">
        <v>25728</v>
      </c>
      <c r="J7" s="12">
        <v>18626274</v>
      </c>
      <c r="K7" s="12">
        <v>34797718</v>
      </c>
      <c r="L7" s="12">
        <v>1035836</v>
      </c>
      <c r="M7" s="13">
        <v>35833554</v>
      </c>
    </row>
    <row r="8" spans="1:13" x14ac:dyDescent="0.2">
      <c r="A8" s="30"/>
      <c r="B8" s="20">
        <v>2014</v>
      </c>
      <c r="C8" s="12">
        <v>8769022</v>
      </c>
      <c r="D8" s="12">
        <v>12725500</v>
      </c>
      <c r="E8" s="12"/>
      <c r="F8" s="12">
        <v>5038642</v>
      </c>
      <c r="G8" s="12">
        <v>1486800</v>
      </c>
      <c r="H8" s="12">
        <v>20391423</v>
      </c>
      <c r="I8" s="12">
        <v>46155</v>
      </c>
      <c r="J8" s="12">
        <v>20345268</v>
      </c>
      <c r="K8" s="12">
        <v>30647245</v>
      </c>
      <c r="L8" s="12"/>
      <c r="M8" s="13">
        <v>30647245</v>
      </c>
    </row>
    <row r="9" spans="1:13" x14ac:dyDescent="0.2">
      <c r="A9" s="30" t="s">
        <v>2</v>
      </c>
      <c r="B9" s="20">
        <v>2015</v>
      </c>
      <c r="C9" s="12">
        <v>12368869</v>
      </c>
      <c r="D9" s="12">
        <v>6070000</v>
      </c>
      <c r="E9" s="12">
        <v>4425342</v>
      </c>
      <c r="F9" s="12"/>
      <c r="G9" s="15">
        <v>58543310</v>
      </c>
      <c r="H9" s="12">
        <v>6940290</v>
      </c>
      <c r="I9" s="26"/>
      <c r="J9" s="12">
        <v>6940290</v>
      </c>
      <c r="K9" s="12">
        <v>77852469</v>
      </c>
      <c r="L9" s="12"/>
      <c r="M9" s="13">
        <v>77852469</v>
      </c>
    </row>
    <row r="10" spans="1:13" x14ac:dyDescent="0.2">
      <c r="A10" s="30"/>
      <c r="B10" s="20">
        <v>2014</v>
      </c>
      <c r="C10" s="12">
        <v>11069884</v>
      </c>
      <c r="D10" s="12">
        <v>6070000</v>
      </c>
      <c r="E10" s="12">
        <v>3881939</v>
      </c>
      <c r="F10" s="12"/>
      <c r="G10" s="15">
        <v>49589591</v>
      </c>
      <c r="H10" s="12">
        <v>5965499</v>
      </c>
      <c r="I10" s="26"/>
      <c r="J10" s="12">
        <v>5965499</v>
      </c>
      <c r="K10" s="12">
        <v>66624974</v>
      </c>
      <c r="L10" s="12"/>
      <c r="M10" s="13">
        <v>66624974</v>
      </c>
    </row>
    <row r="11" spans="1:13" x14ac:dyDescent="0.2">
      <c r="A11" s="30" t="s">
        <v>3</v>
      </c>
      <c r="B11" s="20">
        <v>2015</v>
      </c>
      <c r="C11" s="12">
        <v>11333241</v>
      </c>
      <c r="D11" s="12">
        <v>13668191</v>
      </c>
      <c r="E11" s="12"/>
      <c r="F11" s="12">
        <v>3313405</v>
      </c>
      <c r="G11" s="15">
        <v>162708</v>
      </c>
      <c r="H11" s="12">
        <v>11244130</v>
      </c>
      <c r="I11" s="12">
        <v>48427</v>
      </c>
      <c r="J11" s="12">
        <v>11195703</v>
      </c>
      <c r="K11" s="12">
        <v>22740079</v>
      </c>
      <c r="L11" s="12"/>
      <c r="M11" s="13">
        <v>22740079</v>
      </c>
    </row>
    <row r="12" spans="1:13" x14ac:dyDescent="0.2">
      <c r="A12" s="30"/>
      <c r="B12" s="20">
        <v>2014</v>
      </c>
      <c r="C12" s="12">
        <v>6618016</v>
      </c>
      <c r="D12" s="12">
        <v>6768192</v>
      </c>
      <c r="E12" s="12">
        <v>225433</v>
      </c>
      <c r="F12" s="12">
        <v>1268959</v>
      </c>
      <c r="G12" s="15">
        <v>61068</v>
      </c>
      <c r="H12" s="12">
        <v>10273150</v>
      </c>
      <c r="I12" s="12">
        <v>192760</v>
      </c>
      <c r="J12" s="12">
        <v>10080390</v>
      </c>
      <c r="K12" s="12">
        <v>16952234</v>
      </c>
      <c r="L12" s="12"/>
      <c r="M12" s="13">
        <v>16952234</v>
      </c>
    </row>
    <row r="13" spans="1:13" x14ac:dyDescent="0.2">
      <c r="A13" s="30" t="s">
        <v>9</v>
      </c>
      <c r="B13" s="20">
        <v>2015</v>
      </c>
      <c r="C13" s="12">
        <v>7180307</v>
      </c>
      <c r="D13" s="12">
        <v>5500000</v>
      </c>
      <c r="E13" s="12">
        <v>1487097</v>
      </c>
      <c r="F13" s="12"/>
      <c r="G13" s="15">
        <v>7510</v>
      </c>
      <c r="H13" s="12">
        <v>6255805</v>
      </c>
      <c r="I13" s="12"/>
      <c r="J13" s="12">
        <v>6255805</v>
      </c>
      <c r="K13" s="12">
        <v>13443622</v>
      </c>
      <c r="L13" s="12">
        <v>1442</v>
      </c>
      <c r="M13" s="12">
        <v>13445064</v>
      </c>
    </row>
    <row r="14" spans="1:13" x14ac:dyDescent="0.2">
      <c r="A14" s="30"/>
      <c r="B14" s="20">
        <v>2014</v>
      </c>
      <c r="C14" s="12">
        <v>6923941</v>
      </c>
      <c r="D14" s="12">
        <v>5500000</v>
      </c>
      <c r="E14" s="12">
        <v>1261346</v>
      </c>
      <c r="F14" s="12"/>
      <c r="G14" s="15">
        <v>7033</v>
      </c>
      <c r="H14" s="12">
        <v>4852391</v>
      </c>
      <c r="I14" s="12"/>
      <c r="J14" s="12">
        <v>4852391</v>
      </c>
      <c r="K14" s="12">
        <v>11783365</v>
      </c>
      <c r="L14" s="12"/>
      <c r="M14" s="13">
        <v>11783365</v>
      </c>
    </row>
    <row r="15" spans="1:13" x14ac:dyDescent="0.2">
      <c r="A15" s="30" t="s">
        <v>11</v>
      </c>
      <c r="B15" s="20">
        <v>2015</v>
      </c>
      <c r="C15" s="12">
        <v>19958658</v>
      </c>
      <c r="D15" s="12">
        <v>9000000</v>
      </c>
      <c r="E15" s="12">
        <v>7985467</v>
      </c>
      <c r="F15" s="12"/>
      <c r="G15" s="15">
        <v>67191</v>
      </c>
      <c r="H15" s="12">
        <v>19050798</v>
      </c>
      <c r="I15" s="12"/>
      <c r="J15" s="12">
        <v>19050798</v>
      </c>
      <c r="K15" s="12">
        <v>39076647</v>
      </c>
      <c r="L15" s="12"/>
      <c r="M15" s="12">
        <v>39076647</v>
      </c>
    </row>
    <row r="16" spans="1:13" x14ac:dyDescent="0.2">
      <c r="A16" s="30"/>
      <c r="B16" s="20">
        <v>2014</v>
      </c>
      <c r="C16" s="12">
        <v>18346212</v>
      </c>
      <c r="D16" s="12">
        <v>8000000</v>
      </c>
      <c r="E16" s="12">
        <v>7420454</v>
      </c>
      <c r="F16" s="12"/>
      <c r="G16" s="12">
        <v>59151</v>
      </c>
      <c r="H16" s="12">
        <v>17514196</v>
      </c>
      <c r="I16" s="12"/>
      <c r="J16" s="12">
        <v>17514196</v>
      </c>
      <c r="K16" s="12">
        <v>35919559</v>
      </c>
      <c r="L16" s="12"/>
      <c r="M16" s="12">
        <v>35919559</v>
      </c>
    </row>
    <row r="17" spans="1:13" x14ac:dyDescent="0.2">
      <c r="A17" s="30" t="s">
        <v>4</v>
      </c>
      <c r="B17" s="20">
        <v>2015</v>
      </c>
      <c r="C17" s="12">
        <v>6722340</v>
      </c>
      <c r="D17" s="12">
        <v>5250000</v>
      </c>
      <c r="E17" s="12">
        <v>1262079</v>
      </c>
      <c r="F17" s="12"/>
      <c r="G17" s="15">
        <v>249862</v>
      </c>
      <c r="H17" s="12">
        <v>6716099</v>
      </c>
      <c r="I17" s="12"/>
      <c r="J17" s="12">
        <v>6716099</v>
      </c>
      <c r="K17" s="12">
        <v>13688301</v>
      </c>
      <c r="L17" s="12">
        <v>555704</v>
      </c>
      <c r="M17" s="12">
        <v>14244005</v>
      </c>
    </row>
    <row r="18" spans="1:13" x14ac:dyDescent="0.2">
      <c r="A18" s="30"/>
      <c r="B18" s="20">
        <v>2014</v>
      </c>
      <c r="C18" s="12">
        <v>6155550</v>
      </c>
      <c r="D18" s="12">
        <v>5250000</v>
      </c>
      <c r="E18" s="12">
        <v>745879</v>
      </c>
      <c r="F18" s="12"/>
      <c r="G18" s="12">
        <v>124559</v>
      </c>
      <c r="H18" s="12">
        <v>5446073</v>
      </c>
      <c r="I18" s="12"/>
      <c r="J18" s="12">
        <v>5446073</v>
      </c>
      <c r="K18" s="12">
        <v>11726182</v>
      </c>
      <c r="L18" s="12">
        <v>558203</v>
      </c>
      <c r="M18" s="12">
        <v>12284385</v>
      </c>
    </row>
    <row r="19" spans="1:13" x14ac:dyDescent="0.2">
      <c r="A19" s="30" t="s">
        <v>5</v>
      </c>
      <c r="B19" s="20">
        <v>2015</v>
      </c>
      <c r="C19" s="12">
        <v>3469950</v>
      </c>
      <c r="D19" s="12">
        <v>2396700</v>
      </c>
      <c r="E19" s="12">
        <v>1073175</v>
      </c>
      <c r="F19" s="12"/>
      <c r="G19" s="15"/>
      <c r="H19" s="12">
        <v>4909879</v>
      </c>
      <c r="I19" s="12"/>
      <c r="J19" s="12">
        <v>4909879</v>
      </c>
      <c r="K19" s="12">
        <v>8379829</v>
      </c>
      <c r="L19" s="12"/>
      <c r="M19" s="12">
        <v>8379829</v>
      </c>
    </row>
    <row r="20" spans="1:13" x14ac:dyDescent="0.2">
      <c r="A20" s="30"/>
      <c r="B20" s="20">
        <v>2014</v>
      </c>
      <c r="C20" s="12">
        <v>1496775</v>
      </c>
      <c r="D20" s="12">
        <v>2500000</v>
      </c>
      <c r="E20" s="12"/>
      <c r="F20" s="12">
        <v>1003225</v>
      </c>
      <c r="G20" s="15"/>
      <c r="H20" s="12">
        <v>2852560</v>
      </c>
      <c r="I20" s="12"/>
      <c r="J20" s="12">
        <v>2852560</v>
      </c>
      <c r="K20" s="12">
        <v>4349335</v>
      </c>
      <c r="L20" s="12">
        <v>2200</v>
      </c>
      <c r="M20" s="12">
        <v>4351535</v>
      </c>
    </row>
    <row r="21" spans="1:13" x14ac:dyDescent="0.2">
      <c r="A21" s="30" t="s">
        <v>6</v>
      </c>
      <c r="B21" s="20">
        <v>2015</v>
      </c>
      <c r="C21" s="12">
        <v>6690325</v>
      </c>
      <c r="D21" s="12">
        <v>5556000</v>
      </c>
      <c r="E21" s="12">
        <v>378449</v>
      </c>
      <c r="F21" s="12"/>
      <c r="G21" s="15">
        <v>125372</v>
      </c>
      <c r="H21" s="12">
        <v>12606777</v>
      </c>
      <c r="I21" s="12">
        <v>17276</v>
      </c>
      <c r="J21" s="12">
        <v>12589501</v>
      </c>
      <c r="K21" s="12">
        <v>19422474</v>
      </c>
      <c r="L21" s="12">
        <v>1905374</v>
      </c>
      <c r="M21" s="12">
        <v>21327848</v>
      </c>
    </row>
    <row r="22" spans="1:13" x14ac:dyDescent="0.2">
      <c r="A22" s="30"/>
      <c r="B22" s="20">
        <v>2014</v>
      </c>
      <c r="C22" s="12">
        <v>6123145</v>
      </c>
      <c r="D22" s="12">
        <v>5556000</v>
      </c>
      <c r="E22" s="12">
        <v>350204</v>
      </c>
      <c r="F22" s="12">
        <v>187131</v>
      </c>
      <c r="G22" s="15">
        <v>90530</v>
      </c>
      <c r="H22" s="12">
        <v>12008755</v>
      </c>
      <c r="I22" s="12"/>
      <c r="J22" s="12">
        <v>12008755</v>
      </c>
      <c r="K22" s="12">
        <v>18222430</v>
      </c>
      <c r="L22" s="12">
        <v>1905374</v>
      </c>
      <c r="M22" s="12">
        <v>20127804</v>
      </c>
    </row>
    <row r="23" spans="1:13" x14ac:dyDescent="0.2">
      <c r="A23" s="30" t="s">
        <v>7</v>
      </c>
      <c r="B23" s="20">
        <v>2015</v>
      </c>
      <c r="C23" s="12">
        <v>13140178</v>
      </c>
      <c r="D23" s="12">
        <v>11215500</v>
      </c>
      <c r="E23" s="12"/>
      <c r="F23" s="12">
        <v>3157934</v>
      </c>
      <c r="G23" s="15">
        <v>4688477</v>
      </c>
      <c r="H23" s="12">
        <v>47134504</v>
      </c>
      <c r="I23" s="12">
        <v>391166</v>
      </c>
      <c r="J23" s="12">
        <v>46743338</v>
      </c>
      <c r="K23" s="12">
        <v>64963159</v>
      </c>
      <c r="L23" s="12">
        <v>2770107</v>
      </c>
      <c r="M23" s="13">
        <v>67733267</v>
      </c>
    </row>
    <row r="24" spans="1:13" x14ac:dyDescent="0.2">
      <c r="A24" s="30"/>
      <c r="B24" s="20">
        <v>2014</v>
      </c>
      <c r="C24" s="12">
        <v>13508940.249999998</v>
      </c>
      <c r="D24" s="12">
        <v>15511300</v>
      </c>
      <c r="E24" s="12"/>
      <c r="F24" s="12">
        <v>4725542.33</v>
      </c>
      <c r="G24" s="15">
        <v>2945561.3800000004</v>
      </c>
      <c r="H24" s="12">
        <v>74361898.980000004</v>
      </c>
      <c r="I24" s="12">
        <v>391166</v>
      </c>
      <c r="J24" s="12">
        <v>73970732.980000004</v>
      </c>
      <c r="K24" s="12">
        <v>90816400.609999999</v>
      </c>
      <c r="L24" s="12">
        <v>947654.53</v>
      </c>
      <c r="M24" s="13">
        <v>91764055.140000001</v>
      </c>
    </row>
    <row r="25" spans="1:13" x14ac:dyDescent="0.2">
      <c r="A25" s="30" t="s">
        <v>8</v>
      </c>
      <c r="B25" s="24">
        <v>2015</v>
      </c>
      <c r="C25" s="13">
        <v>5100825</v>
      </c>
      <c r="D25" s="13">
        <v>5082000</v>
      </c>
      <c r="E25" s="13">
        <v>381194</v>
      </c>
      <c r="F25" s="13">
        <v>1648000</v>
      </c>
      <c r="G25" s="13">
        <v>40663</v>
      </c>
      <c r="H25" s="13">
        <v>16353293</v>
      </c>
      <c r="I25" s="13">
        <v>4451059</v>
      </c>
      <c r="J25" s="13">
        <v>11902234</v>
      </c>
      <c r="K25" s="13">
        <v>21494781</v>
      </c>
      <c r="L25" s="13">
        <v>488524</v>
      </c>
      <c r="M25" s="13">
        <v>21983305</v>
      </c>
    </row>
    <row r="26" spans="1:13" x14ac:dyDescent="0.2">
      <c r="A26" s="30"/>
      <c r="B26" s="20">
        <v>2014</v>
      </c>
      <c r="C26" s="12">
        <v>121306</v>
      </c>
      <c r="D26" s="12">
        <v>13361200</v>
      </c>
      <c r="E26" s="12">
        <v>493</v>
      </c>
      <c r="F26" s="12">
        <v>13838563</v>
      </c>
      <c r="G26" s="12">
        <v>42056</v>
      </c>
      <c r="H26" s="12">
        <v>15930579</v>
      </c>
      <c r="I26" s="12"/>
      <c r="J26" s="12">
        <v>15930579</v>
      </c>
      <c r="K26" s="12">
        <v>16093941</v>
      </c>
      <c r="L26" s="12">
        <v>5951016</v>
      </c>
      <c r="M26" s="12">
        <v>22044957</v>
      </c>
    </row>
    <row r="27" spans="1:13" s="14" customFormat="1" ht="19.5" customHeight="1" x14ac:dyDescent="0.2">
      <c r="A27" s="28" t="s">
        <v>30</v>
      </c>
      <c r="B27" s="25">
        <v>2015</v>
      </c>
      <c r="C27" s="23">
        <f>C25+C23+C21+C19+C17+C15+C13+C11+C9+C7+C5+C3-1</f>
        <v>122165587</v>
      </c>
      <c r="D27" s="23">
        <f t="shared" ref="D27:L27" si="0">D25+D23+D21+D19+D17+D15+D13+D11+D9+D7+D5+D3</f>
        <v>92788292</v>
      </c>
      <c r="E27" s="23">
        <f>E25+E23+E21+E19+E17+E15+E13+E11+E9+E7+E5+E3-2</f>
        <v>25744652</v>
      </c>
      <c r="F27" s="23">
        <f t="shared" si="0"/>
        <v>8119339</v>
      </c>
      <c r="G27" s="23">
        <f t="shared" si="0"/>
        <v>65642237</v>
      </c>
      <c r="H27" s="23">
        <f>H25+H23+H21+H19+H17+H15+H13+H11+H9+H7+H5+H3+1</f>
        <v>182592462</v>
      </c>
      <c r="I27" s="23">
        <f t="shared" si="0"/>
        <v>4933656</v>
      </c>
      <c r="J27" s="23">
        <f>J25+J23+J21+J19+J17+J15+J13+J11+J9+J7+J5+J3+1</f>
        <v>177658806</v>
      </c>
      <c r="K27" s="23">
        <f t="shared" si="0"/>
        <v>370400286</v>
      </c>
      <c r="L27" s="23">
        <f t="shared" si="0"/>
        <v>6787697</v>
      </c>
      <c r="M27" s="23">
        <f>M25+M23+M21+M19+M17+M15+M13+M11+M9+M7+M5+M3-1</f>
        <v>377187983</v>
      </c>
    </row>
    <row r="28" spans="1:13" s="14" customFormat="1" ht="17.25" customHeight="1" x14ac:dyDescent="0.2">
      <c r="A28" s="28"/>
      <c r="B28" s="25">
        <v>2014</v>
      </c>
      <c r="C28" s="23">
        <f>C26+C24+C22+C20+C18+C16+C14+C12+C10+C8+C6+C4</f>
        <v>99251535.25</v>
      </c>
      <c r="D28" s="23">
        <f t="shared" ref="D28:M28" si="1">D26+D24+D22+D20+D18+D16+D14+D12+D10+D8+D6+D4</f>
        <v>93069192</v>
      </c>
      <c r="E28" s="23">
        <f t="shared" si="1"/>
        <v>22216076</v>
      </c>
      <c r="F28" s="23">
        <f t="shared" si="1"/>
        <v>26449655.329999998</v>
      </c>
      <c r="G28" s="23">
        <f t="shared" si="1"/>
        <v>54596624.380000003</v>
      </c>
      <c r="H28" s="23">
        <f t="shared" si="1"/>
        <v>197681801.98000002</v>
      </c>
      <c r="I28" s="23">
        <f t="shared" si="1"/>
        <v>630081</v>
      </c>
      <c r="J28" s="23">
        <f t="shared" si="1"/>
        <v>197051720.98000002</v>
      </c>
      <c r="K28" s="23">
        <f>K26+K24+K22+K20+K18+K16+K14+K12+K10+K8+K6+K4-1</f>
        <v>351529960.61000001</v>
      </c>
      <c r="L28" s="23">
        <f t="shared" si="1"/>
        <v>9423189.5300000012</v>
      </c>
      <c r="M28" s="23">
        <f t="shared" si="1"/>
        <v>360953151.13999999</v>
      </c>
    </row>
  </sheetData>
  <sheetProtection algorithmName="SHA-512" hashValue="+R6XyVo754XUVXYr6JJXPwnbU6Vzimzf2O1YovbaGbvDQ2T773UAxQa8Hfb7kc7v6G3yMNjAwPjQ3iDV8tsuxA==" saltValue="gKbqWYg1JGAKOPnd2ZRtOw==" spinCount="100000" sheet="1" objects="1" scenarios="1" autoFilter="0" pivotTables="0"/>
  <mergeCells count="14">
    <mergeCell ref="A25:A26"/>
    <mergeCell ref="A21:A22"/>
    <mergeCell ref="A23:A24"/>
    <mergeCell ref="A27:A28"/>
    <mergeCell ref="A2:B2"/>
    <mergeCell ref="A11:A12"/>
    <mergeCell ref="A13:A14"/>
    <mergeCell ref="A15:A16"/>
    <mergeCell ref="A17:A18"/>
    <mergeCell ref="A19:A20"/>
    <mergeCell ref="A3:A4"/>
    <mergeCell ref="A5:A6"/>
    <mergeCell ref="A7:A8"/>
    <mergeCell ref="A9:A10"/>
  </mergeCells>
  <dataValidations count="1">
    <dataValidation type="whole" operator="greaterThanOrEqual" allowBlank="1" showInputMessage="1" showErrorMessage="1" sqref="C16:D16 J16" xr:uid="{00000000-0002-0000-0100-000000000000}">
      <formula1>0</formula1>
    </dataValidation>
  </dataValidation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="80" zoomScaleNormal="80" workbookViewId="0">
      <selection activeCell="A27" sqref="A27:A28"/>
    </sheetView>
  </sheetViews>
  <sheetFormatPr defaultRowHeight="15" x14ac:dyDescent="0.25"/>
  <cols>
    <col min="1" max="1" width="24" customWidth="1"/>
    <col min="2" max="2" width="5.5703125" bestFit="1" customWidth="1"/>
    <col min="3" max="4" width="12" bestFit="1" customWidth="1"/>
    <col min="5" max="5" width="12.42578125" customWidth="1"/>
    <col min="6" max="6" width="12.5703125" customWidth="1"/>
    <col min="7" max="7" width="9.85546875" bestFit="1" customWidth="1"/>
    <col min="8" max="8" width="10.85546875" bestFit="1" customWidth="1"/>
    <col min="9" max="9" width="12.28515625" customWidth="1"/>
    <col min="10" max="10" width="12.85546875" customWidth="1"/>
    <col min="11" max="11" width="17.5703125" customWidth="1"/>
    <col min="12" max="12" width="17" customWidth="1"/>
    <col min="13" max="13" width="11.5703125" bestFit="1" customWidth="1"/>
  </cols>
  <sheetData>
    <row r="1" spans="1:13" ht="15.75" x14ac:dyDescent="0.25">
      <c r="A1" s="16" t="s">
        <v>16</v>
      </c>
    </row>
    <row r="2" spans="1:13" s="1" customFormat="1" ht="84.75" customHeight="1" x14ac:dyDescent="0.25">
      <c r="A2" s="29" t="s">
        <v>42</v>
      </c>
      <c r="B2" s="29"/>
      <c r="C2" s="11" t="s">
        <v>43</v>
      </c>
      <c r="D2" s="11" t="s">
        <v>44</v>
      </c>
      <c r="E2" s="11" t="s">
        <v>45</v>
      </c>
      <c r="F2" s="11" t="s">
        <v>46</v>
      </c>
      <c r="G2" s="11" t="s">
        <v>47</v>
      </c>
      <c r="H2" s="11" t="s">
        <v>48</v>
      </c>
      <c r="I2" s="11" t="s">
        <v>49</v>
      </c>
      <c r="J2" s="11" t="s">
        <v>50</v>
      </c>
      <c r="K2" s="11" t="s">
        <v>51</v>
      </c>
      <c r="L2" s="11" t="s">
        <v>52</v>
      </c>
      <c r="M2" s="11" t="s">
        <v>53</v>
      </c>
    </row>
    <row r="3" spans="1:13" x14ac:dyDescent="0.25">
      <c r="A3" s="30" t="s">
        <v>10</v>
      </c>
      <c r="B3" s="20">
        <v>2015</v>
      </c>
      <c r="C3" s="12">
        <v>15168717</v>
      </c>
      <c r="D3" s="12">
        <v>9938252</v>
      </c>
      <c r="E3" s="12">
        <v>716144</v>
      </c>
      <c r="F3" s="12">
        <v>44632</v>
      </c>
      <c r="G3" s="15">
        <v>58786</v>
      </c>
      <c r="H3" s="12">
        <v>828975</v>
      </c>
      <c r="I3" s="12">
        <v>9054</v>
      </c>
      <c r="J3" s="12">
        <v>9417</v>
      </c>
      <c r="K3" s="12"/>
      <c r="L3" s="12"/>
      <c r="M3" s="12">
        <v>4557035</v>
      </c>
    </row>
    <row r="4" spans="1:13" x14ac:dyDescent="0.25">
      <c r="A4" s="30"/>
      <c r="B4" s="20">
        <v>2014</v>
      </c>
      <c r="C4" s="12">
        <v>15306609</v>
      </c>
      <c r="D4" s="12">
        <v>10483385</v>
      </c>
      <c r="E4" s="12">
        <v>813623</v>
      </c>
      <c r="F4" s="12">
        <v>31663</v>
      </c>
      <c r="G4" s="15">
        <v>42240</v>
      </c>
      <c r="H4" s="12">
        <v>744190</v>
      </c>
      <c r="I4" s="12"/>
      <c r="J4" s="12">
        <v>78701</v>
      </c>
      <c r="K4" s="12">
        <v>29634</v>
      </c>
      <c r="L4" s="12"/>
      <c r="M4" s="15">
        <v>4307102</v>
      </c>
    </row>
    <row r="5" spans="1:13" x14ac:dyDescent="0.25">
      <c r="A5" s="30" t="s">
        <v>0</v>
      </c>
      <c r="B5" s="20">
        <v>2015</v>
      </c>
      <c r="C5" s="12">
        <v>21648678</v>
      </c>
      <c r="D5" s="12">
        <v>17097822</v>
      </c>
      <c r="E5" s="12">
        <v>761859</v>
      </c>
      <c r="F5" s="12">
        <v>23735</v>
      </c>
      <c r="G5" s="12">
        <v>342444</v>
      </c>
      <c r="H5" s="12">
        <v>1099181</v>
      </c>
      <c r="I5" s="12">
        <v>90378</v>
      </c>
      <c r="J5" s="12">
        <v>8300</v>
      </c>
      <c r="K5" s="12"/>
      <c r="L5" s="12"/>
      <c r="M5" s="12">
        <v>4149666</v>
      </c>
    </row>
    <row r="6" spans="1:13" x14ac:dyDescent="0.25">
      <c r="A6" s="30"/>
      <c r="B6" s="20">
        <v>2014</v>
      </c>
      <c r="C6" s="12">
        <v>18784508</v>
      </c>
      <c r="D6" s="12">
        <v>14773071</v>
      </c>
      <c r="E6" s="12">
        <v>624918</v>
      </c>
      <c r="F6" s="12">
        <v>819</v>
      </c>
      <c r="G6" s="12">
        <v>106588</v>
      </c>
      <c r="H6" s="12">
        <v>1086634</v>
      </c>
      <c r="I6" s="12">
        <v>32669</v>
      </c>
      <c r="J6" s="12">
        <v>39952</v>
      </c>
      <c r="K6" s="12"/>
      <c r="L6" s="12"/>
      <c r="M6" s="12">
        <v>3288619</v>
      </c>
    </row>
    <row r="7" spans="1:13" x14ac:dyDescent="0.25">
      <c r="A7" s="30" t="s">
        <v>1</v>
      </c>
      <c r="B7" s="20">
        <v>2015</v>
      </c>
      <c r="C7" s="12">
        <v>22033024</v>
      </c>
      <c r="D7" s="12">
        <v>22160032</v>
      </c>
      <c r="E7" s="12">
        <v>342915</v>
      </c>
      <c r="F7" s="12">
        <v>99996</v>
      </c>
      <c r="G7" s="12">
        <v>1478785</v>
      </c>
      <c r="H7" s="12">
        <v>1379558</v>
      </c>
      <c r="I7" s="12">
        <v>167742</v>
      </c>
      <c r="J7" s="12">
        <v>347483</v>
      </c>
      <c r="K7" s="12">
        <v>6269</v>
      </c>
      <c r="L7" s="12">
        <v>21840</v>
      </c>
      <c r="M7" s="12">
        <v>8390</v>
      </c>
    </row>
    <row r="8" spans="1:13" x14ac:dyDescent="0.25">
      <c r="A8" s="30"/>
      <c r="B8" s="20">
        <v>2014</v>
      </c>
      <c r="C8" s="12">
        <v>23437158</v>
      </c>
      <c r="D8" s="12">
        <v>25295903</v>
      </c>
      <c r="E8" s="12">
        <v>494894</v>
      </c>
      <c r="F8" s="12">
        <v>94288</v>
      </c>
      <c r="G8" s="12">
        <v>1531559</v>
      </c>
      <c r="H8" s="12">
        <v>3567329</v>
      </c>
      <c r="I8" s="12">
        <v>11180</v>
      </c>
      <c r="J8" s="12">
        <v>358582</v>
      </c>
      <c r="K8" s="12"/>
      <c r="L8" s="12"/>
      <c r="M8" s="12">
        <v>-3841311</v>
      </c>
    </row>
    <row r="9" spans="1:13" x14ac:dyDescent="0.25">
      <c r="A9" s="30" t="s">
        <v>2</v>
      </c>
      <c r="B9" s="20">
        <v>2015</v>
      </c>
      <c r="C9" s="12">
        <v>15308741</v>
      </c>
      <c r="D9" s="12">
        <v>18181508</v>
      </c>
      <c r="E9" s="12">
        <v>4221261</v>
      </c>
      <c r="F9" s="12">
        <v>105495</v>
      </c>
      <c r="G9" s="15">
        <v>49175</v>
      </c>
      <c r="H9" s="12">
        <v>4967</v>
      </c>
      <c r="I9" s="12"/>
      <c r="J9" s="12"/>
      <c r="K9" s="12"/>
      <c r="L9" s="12"/>
      <c r="M9" s="12">
        <v>1287207</v>
      </c>
    </row>
    <row r="10" spans="1:13" x14ac:dyDescent="0.25">
      <c r="A10" s="30"/>
      <c r="B10" s="20">
        <v>2014</v>
      </c>
      <c r="C10" s="12">
        <v>13068623</v>
      </c>
      <c r="D10" s="12">
        <v>15928959</v>
      </c>
      <c r="E10" s="12">
        <v>3813672</v>
      </c>
      <c r="F10" s="12">
        <v>118105</v>
      </c>
      <c r="G10" s="12">
        <v>23246</v>
      </c>
      <c r="H10" s="12">
        <v>38933</v>
      </c>
      <c r="I10" s="12"/>
      <c r="J10" s="12"/>
      <c r="K10" s="12"/>
      <c r="L10" s="12">
        <v>39282</v>
      </c>
      <c r="M10" s="12">
        <v>780262</v>
      </c>
    </row>
    <row r="11" spans="1:13" x14ac:dyDescent="0.25">
      <c r="A11" s="30" t="s">
        <v>3</v>
      </c>
      <c r="B11" s="20">
        <v>2015</v>
      </c>
      <c r="C11" s="12">
        <v>11345561</v>
      </c>
      <c r="D11" s="12">
        <v>12993973</v>
      </c>
      <c r="E11" s="12">
        <v>211761</v>
      </c>
      <c r="F11" s="12">
        <v>336274</v>
      </c>
      <c r="G11" s="15">
        <v>225790</v>
      </c>
      <c r="H11" s="12">
        <v>448519</v>
      </c>
      <c r="I11" s="12"/>
      <c r="J11" s="12">
        <v>110621</v>
      </c>
      <c r="K11" s="12"/>
      <c r="L11" s="12"/>
      <c r="M11" s="12">
        <v>-2288260</v>
      </c>
    </row>
    <row r="12" spans="1:13" x14ac:dyDescent="0.25">
      <c r="A12" s="30"/>
      <c r="B12" s="20">
        <v>2014</v>
      </c>
      <c r="C12" s="12">
        <v>10854383</v>
      </c>
      <c r="D12" s="12">
        <v>10567308</v>
      </c>
      <c r="E12" s="12">
        <v>251935</v>
      </c>
      <c r="F12" s="12">
        <v>151906</v>
      </c>
      <c r="G12" s="12">
        <v>289945</v>
      </c>
      <c r="H12" s="12">
        <v>591218</v>
      </c>
      <c r="I12" s="12">
        <v>1239377</v>
      </c>
      <c r="J12" s="12">
        <v>894538</v>
      </c>
      <c r="K12" s="12"/>
      <c r="L12" s="12"/>
      <c r="M12" s="12">
        <v>215715</v>
      </c>
    </row>
    <row r="13" spans="1:13" x14ac:dyDescent="0.25">
      <c r="A13" s="30" t="s">
        <v>9</v>
      </c>
      <c r="B13" s="20">
        <v>2015</v>
      </c>
      <c r="C13" s="12">
        <v>7352997</v>
      </c>
      <c r="D13" s="12">
        <v>6723162</v>
      </c>
      <c r="E13" s="12">
        <v>325753</v>
      </c>
      <c r="F13" s="12"/>
      <c r="G13" s="15">
        <v>91989</v>
      </c>
      <c r="H13" s="12">
        <v>4221</v>
      </c>
      <c r="I13" s="12"/>
      <c r="J13" s="12"/>
      <c r="K13" s="12"/>
      <c r="L13" s="12"/>
      <c r="M13" s="12">
        <v>927097</v>
      </c>
    </row>
    <row r="14" spans="1:13" x14ac:dyDescent="0.25">
      <c r="A14" s="30"/>
      <c r="B14" s="20">
        <v>2014</v>
      </c>
      <c r="C14" s="12">
        <v>6274003</v>
      </c>
      <c r="D14" s="12">
        <v>5551783</v>
      </c>
      <c r="E14" s="12">
        <v>339538</v>
      </c>
      <c r="F14" s="12"/>
      <c r="G14" s="15">
        <v>127978</v>
      </c>
      <c r="H14" s="12">
        <v>53405</v>
      </c>
      <c r="I14" s="12"/>
      <c r="J14" s="12"/>
      <c r="K14" s="12"/>
      <c r="L14" s="12"/>
      <c r="M14" s="12">
        <v>1021346</v>
      </c>
    </row>
    <row r="15" spans="1:13" x14ac:dyDescent="0.25">
      <c r="A15" s="30" t="s">
        <v>11</v>
      </c>
      <c r="B15" s="20">
        <v>2015</v>
      </c>
      <c r="C15" s="12">
        <v>15813155</v>
      </c>
      <c r="D15" s="12">
        <v>7767587</v>
      </c>
      <c r="E15" s="12">
        <v>582104</v>
      </c>
      <c r="F15" s="12">
        <v>3482</v>
      </c>
      <c r="G15" s="15">
        <v>18107</v>
      </c>
      <c r="H15" s="12">
        <v>90342</v>
      </c>
      <c r="I15" s="12"/>
      <c r="J15" s="12"/>
      <c r="K15" s="12"/>
      <c r="L15" s="12"/>
      <c r="M15" s="12">
        <v>7702320</v>
      </c>
    </row>
    <row r="16" spans="1:13" x14ac:dyDescent="0.25">
      <c r="A16" s="30"/>
      <c r="B16" s="20">
        <v>2014</v>
      </c>
      <c r="C16" s="12">
        <v>14919848</v>
      </c>
      <c r="D16" s="12">
        <v>7688318</v>
      </c>
      <c r="E16" s="12">
        <v>703169</v>
      </c>
      <c r="F16" s="12">
        <v>7690</v>
      </c>
      <c r="G16" s="12">
        <v>83781</v>
      </c>
      <c r="H16" s="12">
        <v>74016</v>
      </c>
      <c r="I16" s="12"/>
      <c r="J16" s="12"/>
      <c r="K16" s="12"/>
      <c r="L16" s="12"/>
      <c r="M16" s="12">
        <v>7128561</v>
      </c>
    </row>
    <row r="17" spans="1:13" x14ac:dyDescent="0.25">
      <c r="A17" s="30" t="s">
        <v>4</v>
      </c>
      <c r="B17" s="20">
        <v>2015</v>
      </c>
      <c r="C17" s="12">
        <v>8434340</v>
      </c>
      <c r="D17" s="12">
        <v>8003747</v>
      </c>
      <c r="E17" s="12">
        <v>131832</v>
      </c>
      <c r="F17" s="12">
        <v>1124</v>
      </c>
      <c r="G17" s="15">
        <v>585</v>
      </c>
      <c r="H17" s="12">
        <v>10703</v>
      </c>
      <c r="I17" s="12">
        <v>706577</v>
      </c>
      <c r="J17" s="12">
        <v>143511</v>
      </c>
      <c r="K17" s="12">
        <v>8018</v>
      </c>
      <c r="L17" s="12">
        <v>56154</v>
      </c>
      <c r="M17" s="12">
        <v>1011791</v>
      </c>
    </row>
    <row r="18" spans="1:13" ht="17.25" customHeight="1" x14ac:dyDescent="0.25">
      <c r="A18" s="30"/>
      <c r="B18" s="20">
        <v>2014</v>
      </c>
      <c r="C18" s="12">
        <v>6780088</v>
      </c>
      <c r="D18" s="12">
        <v>6492262</v>
      </c>
      <c r="E18" s="12">
        <v>119434</v>
      </c>
      <c r="F18" s="12">
        <v>5696</v>
      </c>
      <c r="G18" s="15">
        <v>534</v>
      </c>
      <c r="H18" s="12">
        <v>28</v>
      </c>
      <c r="I18" s="12">
        <v>319557</v>
      </c>
      <c r="J18" s="12">
        <v>6697</v>
      </c>
      <c r="K18" s="12">
        <v>31839</v>
      </c>
      <c r="L18" s="12">
        <v>32368</v>
      </c>
      <c r="M18" s="12">
        <v>679428</v>
      </c>
    </row>
    <row r="19" spans="1:13" x14ac:dyDescent="0.25">
      <c r="A19" s="30" t="s">
        <v>5</v>
      </c>
      <c r="B19" s="20">
        <v>2015</v>
      </c>
      <c r="C19" s="12">
        <v>4757122</v>
      </c>
      <c r="D19" s="12">
        <v>3770974</v>
      </c>
      <c r="E19" s="12">
        <v>128255</v>
      </c>
      <c r="F19" s="12">
        <v>8885</v>
      </c>
      <c r="G19" s="15">
        <v>803</v>
      </c>
      <c r="H19" s="12">
        <v>13548</v>
      </c>
      <c r="I19" s="12">
        <v>7674</v>
      </c>
      <c r="J19" s="12"/>
      <c r="K19" s="12"/>
      <c r="L19" s="12">
        <v>2124</v>
      </c>
      <c r="M19" s="12">
        <v>1073175</v>
      </c>
    </row>
    <row r="20" spans="1:13" x14ac:dyDescent="0.25">
      <c r="A20" s="30"/>
      <c r="B20" s="20">
        <v>2014</v>
      </c>
      <c r="C20" s="12">
        <v>1428256</v>
      </c>
      <c r="D20" s="12">
        <v>1345648</v>
      </c>
      <c r="E20" s="12">
        <v>51721</v>
      </c>
      <c r="F20" s="12">
        <v>3332</v>
      </c>
      <c r="G20" s="12">
        <v>6995</v>
      </c>
      <c r="H20" s="12">
        <v>6502</v>
      </c>
      <c r="I20" s="12"/>
      <c r="J20" s="12">
        <v>1077421</v>
      </c>
      <c r="K20" s="12"/>
      <c r="L20" s="12"/>
      <c r="M20" s="12">
        <v>-945931</v>
      </c>
    </row>
    <row r="21" spans="1:13" x14ac:dyDescent="0.25">
      <c r="A21" s="30" t="s">
        <v>6</v>
      </c>
      <c r="B21" s="20">
        <v>2015</v>
      </c>
      <c r="C21" s="12">
        <v>11712214</v>
      </c>
      <c r="D21" s="12">
        <v>11679403</v>
      </c>
      <c r="E21" s="12">
        <v>771506</v>
      </c>
      <c r="F21" s="12">
        <v>8222</v>
      </c>
      <c r="G21" s="15">
        <v>295471</v>
      </c>
      <c r="H21" s="12">
        <v>676611</v>
      </c>
      <c r="I21" s="12"/>
      <c r="J21" s="12">
        <v>33495</v>
      </c>
      <c r="K21" s="12"/>
      <c r="L21" s="12"/>
      <c r="M21" s="12">
        <v>218509</v>
      </c>
    </row>
    <row r="22" spans="1:13" x14ac:dyDescent="0.25">
      <c r="A22" s="30"/>
      <c r="B22" s="20">
        <v>2014</v>
      </c>
      <c r="C22" s="12">
        <v>11146388</v>
      </c>
      <c r="D22" s="12">
        <v>10837908.33</v>
      </c>
      <c r="E22" s="12">
        <v>601917</v>
      </c>
      <c r="F22" s="12">
        <v>6970</v>
      </c>
      <c r="G22" s="12">
        <v>141089</v>
      </c>
      <c r="H22" s="12">
        <v>566867</v>
      </c>
      <c r="I22" s="12"/>
      <c r="J22" s="12">
        <v>33495</v>
      </c>
      <c r="K22" s="12"/>
      <c r="L22" s="12"/>
      <c r="M22" s="12">
        <v>350203.66999999993</v>
      </c>
    </row>
    <row r="23" spans="1:13" x14ac:dyDescent="0.25">
      <c r="A23" s="30" t="s">
        <v>7</v>
      </c>
      <c r="B23" s="20">
        <v>2015</v>
      </c>
      <c r="C23" s="12">
        <v>67945793</v>
      </c>
      <c r="D23" s="12">
        <v>72146923</v>
      </c>
      <c r="E23" s="12">
        <v>1310439</v>
      </c>
      <c r="F23" s="12">
        <v>179172</v>
      </c>
      <c r="G23" s="15">
        <v>1763381</v>
      </c>
      <c r="H23" s="12">
        <v>1782281</v>
      </c>
      <c r="I23" s="12"/>
      <c r="J23" s="12">
        <v>70000</v>
      </c>
      <c r="K23" s="12"/>
      <c r="L23" s="12"/>
      <c r="M23" s="12">
        <v>-3158763</v>
      </c>
    </row>
    <row r="24" spans="1:13" ht="15.75" customHeight="1" x14ac:dyDescent="0.25">
      <c r="A24" s="30"/>
      <c r="B24" s="20">
        <v>2014</v>
      </c>
      <c r="C24" s="12">
        <v>89616262.700000003</v>
      </c>
      <c r="D24" s="12">
        <v>93961367.99000001</v>
      </c>
      <c r="E24" s="12">
        <v>1338740.69</v>
      </c>
      <c r="F24" s="12">
        <v>269265.72000000003</v>
      </c>
      <c r="G24" s="15">
        <v>1574109.7300000002</v>
      </c>
      <c r="H24" s="12">
        <v>2102969.44</v>
      </c>
      <c r="I24" s="12"/>
      <c r="J24" s="12">
        <v>980110</v>
      </c>
      <c r="K24" s="12"/>
      <c r="L24" s="12"/>
      <c r="M24" s="12">
        <v>-4784600.0300000096</v>
      </c>
    </row>
    <row r="25" spans="1:13" ht="15.75" customHeight="1" x14ac:dyDescent="0.25">
      <c r="A25" s="30" t="s">
        <v>8</v>
      </c>
      <c r="B25" s="20">
        <v>2015</v>
      </c>
      <c r="C25" s="12">
        <v>14023311</v>
      </c>
      <c r="D25" s="12">
        <v>10487745</v>
      </c>
      <c r="E25" s="12">
        <v>178693</v>
      </c>
      <c r="F25" s="12">
        <v>50181</v>
      </c>
      <c r="G25" s="12">
        <v>518154</v>
      </c>
      <c r="H25" s="12">
        <v>3718081</v>
      </c>
      <c r="I25" s="12"/>
      <c r="J25" s="12"/>
      <c r="K25" s="12"/>
      <c r="L25" s="12"/>
      <c r="M25" s="13">
        <v>381194</v>
      </c>
    </row>
    <row r="26" spans="1:13" ht="15.75" customHeight="1" x14ac:dyDescent="0.25">
      <c r="A26" s="30"/>
      <c r="B26" s="20">
        <v>2014</v>
      </c>
      <c r="C26" s="12">
        <v>16117118</v>
      </c>
      <c r="D26" s="12">
        <v>14316398</v>
      </c>
      <c r="E26" s="12">
        <v>710280</v>
      </c>
      <c r="F26" s="12">
        <v>979</v>
      </c>
      <c r="G26" s="12">
        <v>170251</v>
      </c>
      <c r="H26" s="12">
        <v>15101575</v>
      </c>
      <c r="I26" s="12"/>
      <c r="J26" s="12">
        <v>2756890</v>
      </c>
      <c r="K26" s="12"/>
      <c r="L26" s="12"/>
      <c r="M26" s="12">
        <v>-13838563</v>
      </c>
    </row>
    <row r="27" spans="1:13" s="9" customFormat="1" x14ac:dyDescent="0.25">
      <c r="A27" s="28" t="s">
        <v>30</v>
      </c>
      <c r="B27" s="25">
        <v>2015</v>
      </c>
      <c r="C27" s="23">
        <f>C25+C23+C21+C19+C17+C15+C13+C11+C9+C7+C5+C3</f>
        <v>215543653</v>
      </c>
      <c r="D27" s="23">
        <f t="shared" ref="D27:M27" si="0">D25+D23+D21+D19+D17+D15+D13+D11+D9+D7+D5+D3</f>
        <v>200951128</v>
      </c>
      <c r="E27" s="23">
        <f t="shared" si="0"/>
        <v>9682522</v>
      </c>
      <c r="F27" s="23">
        <f t="shared" si="0"/>
        <v>861198</v>
      </c>
      <c r="G27" s="23">
        <f t="shared" si="0"/>
        <v>4843470</v>
      </c>
      <c r="H27" s="23">
        <f t="shared" si="0"/>
        <v>10056987</v>
      </c>
      <c r="I27" s="23">
        <f t="shared" si="0"/>
        <v>981425</v>
      </c>
      <c r="J27" s="23">
        <f t="shared" si="0"/>
        <v>722827</v>
      </c>
      <c r="K27" s="23">
        <f t="shared" si="0"/>
        <v>14287</v>
      </c>
      <c r="L27" s="23">
        <f t="shared" si="0"/>
        <v>80118</v>
      </c>
      <c r="M27" s="23">
        <f t="shared" si="0"/>
        <v>15869361</v>
      </c>
    </row>
    <row r="28" spans="1:13" s="9" customFormat="1" x14ac:dyDescent="0.25">
      <c r="A28" s="28"/>
      <c r="B28" s="25">
        <v>2014</v>
      </c>
      <c r="C28" s="23">
        <f>C26+C24+C22+C20+C18+C16+C14+C12+C10+C8+C6+C4</f>
        <v>227733244.69999999</v>
      </c>
      <c r="D28" s="23">
        <f t="shared" ref="D28:M28" si="1">D26+D24+D22+D20+D18+D16+D14+D12+D10+D8+D6+D4</f>
        <v>217242311.31999999</v>
      </c>
      <c r="E28" s="23">
        <f t="shared" si="1"/>
        <v>9863841.6899999995</v>
      </c>
      <c r="F28" s="23">
        <f t="shared" si="1"/>
        <v>690713.72</v>
      </c>
      <c r="G28" s="23">
        <f t="shared" si="1"/>
        <v>4098315.7300000004</v>
      </c>
      <c r="H28" s="23">
        <f t="shared" si="1"/>
        <v>23933666.440000001</v>
      </c>
      <c r="I28" s="23">
        <f t="shared" si="1"/>
        <v>1602783</v>
      </c>
      <c r="J28" s="23">
        <f t="shared" si="1"/>
        <v>6226386</v>
      </c>
      <c r="K28" s="23">
        <f t="shared" si="1"/>
        <v>61473</v>
      </c>
      <c r="L28" s="23">
        <f t="shared" si="1"/>
        <v>71650</v>
      </c>
      <c r="M28" s="23">
        <f t="shared" si="1"/>
        <v>-5639168.3600000069</v>
      </c>
    </row>
    <row r="30" spans="1:13" x14ac:dyDescent="0.25">
      <c r="C30" s="19"/>
    </row>
    <row r="34" spans="3:13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3:13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</sheetData>
  <sheetProtection algorithmName="SHA-512" hashValue="Vr2z6nuwO/ALNv6bh1ghyxAAFgUVaDNNoC6j2Gi7+SorPlmgetz2Ze58fSKygoxt5kySdMlWCZh3RJUZ9kFBsg==" saltValue="bNnQaV7elpScerM/YY1HiQ==" spinCount="100000" sheet="1" objects="1" scenarios="1" autoFilter="0" pivotTables="0"/>
  <mergeCells count="14">
    <mergeCell ref="A25:A26"/>
    <mergeCell ref="A21:A22"/>
    <mergeCell ref="A23:A24"/>
    <mergeCell ref="A27:A28"/>
    <mergeCell ref="A2:B2"/>
    <mergeCell ref="A11:A12"/>
    <mergeCell ref="A13:A14"/>
    <mergeCell ref="A15:A16"/>
    <mergeCell ref="A17:A18"/>
    <mergeCell ref="A19:A20"/>
    <mergeCell ref="A3:A4"/>
    <mergeCell ref="A5:A6"/>
    <mergeCell ref="A7:A8"/>
    <mergeCell ref="A9:A10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2023-07-14T13:35:22Z</cp:lastPrinted>
  <dcterms:created xsi:type="dcterms:W3CDTF">2023-04-25T13:07:53Z</dcterms:created>
  <dcterms:modified xsi:type="dcterms:W3CDTF">2024-05-14T09:38:10Z</dcterms:modified>
</cp:coreProperties>
</file>