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aden.todorovic\Downloads\"/>
    </mc:Choice>
  </mc:AlternateContent>
  <xr:revisionPtr revIDLastSave="0" documentId="13_ncr:1_{50A41CA8-B2C5-4E3B-A6D8-EFD9DE059329}" xr6:coauthVersionLast="47" xr6:coauthVersionMax="47" xr10:uidLastSave="{00000000-0000-0000-0000-000000000000}"/>
  <workbookProtection workbookAlgorithmName="SHA-512" workbookHashValue="j7sgurr6TQ8iBm5m+ABtvz5kvBtFs9+2pR4tO7cpVuwO7kxsFISKd4kiLgEccCIjQa9BKlqtLK37Bv+7UM+ccQ==" workbookSaltValue="NdJO4BVaTVaOdCkK+Uul/w==" workbookSpinCount="100000" lockStructure="1"/>
  <bookViews>
    <workbookView xWindow="-120" yWindow="-120" windowWidth="29040" windowHeight="15840" xr2:uid="{00000000-000D-0000-FFFF-FFFF00000000}"/>
  </bookViews>
  <sheets>
    <sheet name="Balance sheet-assets" sheetId="4" r:id="rId1"/>
    <sheet name="Balance sheet-Liabilities" sheetId="5" r:id="rId2"/>
    <sheet name="Income statement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6" l="1"/>
  <c r="D33" i="6"/>
  <c r="C34" i="6"/>
  <c r="D34" i="6"/>
  <c r="E34" i="6"/>
  <c r="F34" i="6"/>
  <c r="G34" i="6"/>
  <c r="H34" i="6"/>
  <c r="I34" i="6"/>
  <c r="J34" i="6"/>
  <c r="K34" i="6"/>
  <c r="L34" i="6"/>
  <c r="M34" i="6"/>
  <c r="E33" i="6"/>
  <c r="F33" i="6"/>
  <c r="G33" i="6"/>
  <c r="H33" i="6"/>
  <c r="I33" i="6"/>
  <c r="J33" i="6"/>
  <c r="K33" i="6"/>
  <c r="L33" i="6"/>
  <c r="C33" i="6"/>
  <c r="M34" i="5"/>
  <c r="G34" i="5"/>
  <c r="M33" i="5"/>
  <c r="K33" i="5"/>
  <c r="J33" i="5"/>
  <c r="H33" i="5"/>
  <c r="D33" i="5" l="1"/>
  <c r="E33" i="5"/>
  <c r="F33" i="5"/>
  <c r="G33" i="5"/>
  <c r="I33" i="5"/>
  <c r="L33" i="5"/>
  <c r="D34" i="5"/>
  <c r="E34" i="5"/>
  <c r="F34" i="5"/>
  <c r="H34" i="5"/>
  <c r="I34" i="5"/>
  <c r="J34" i="5"/>
  <c r="K34" i="5"/>
  <c r="L34" i="5"/>
  <c r="C34" i="5"/>
  <c r="C33" i="5"/>
  <c r="O33" i="4" l="1"/>
  <c r="O34" i="4"/>
  <c r="M34" i="4"/>
  <c r="M33" i="4"/>
  <c r="K34" i="4"/>
  <c r="J33" i="4"/>
  <c r="H33" i="4"/>
  <c r="E34" i="4"/>
  <c r="D33" i="4"/>
  <c r="E33" i="4"/>
  <c r="F33" i="4"/>
  <c r="G33" i="4"/>
  <c r="I33" i="4"/>
  <c r="K33" i="4"/>
  <c r="L33" i="4"/>
  <c r="N33" i="4"/>
  <c r="D34" i="4"/>
  <c r="F34" i="4"/>
  <c r="G34" i="4"/>
  <c r="H34" i="4"/>
  <c r="I34" i="4"/>
  <c r="J34" i="4"/>
  <c r="L34" i="4"/>
  <c r="N34" i="4"/>
  <c r="C34" i="4"/>
  <c r="C33" i="4"/>
</calcChain>
</file>

<file path=xl/sharedStrings.xml><?xml version="1.0" encoding="utf-8"?>
<sst xmlns="http://schemas.openxmlformats.org/spreadsheetml/2006/main" count="89" uniqueCount="58">
  <si>
    <t>Drina osiguranje a.d.</t>
  </si>
  <si>
    <t>Dunav osiguranje a.d.</t>
  </si>
  <si>
    <t>Euros osiguranje a.d.</t>
  </si>
  <si>
    <t>Grawe osiguranje a.d.</t>
  </si>
  <si>
    <t>Krajina osiguranje a.d.</t>
  </si>
  <si>
    <t>Osiguranje Aura a.d.</t>
  </si>
  <si>
    <t>Osiguranje Garant d.d.</t>
  </si>
  <si>
    <t>Premium osiguranje a.d.</t>
  </si>
  <si>
    <t>SAS - Super P osiguranje a.d.</t>
  </si>
  <si>
    <t>Triglav osiguranje a.d.</t>
  </si>
  <si>
    <t>Wiener osiguranje a.d.</t>
  </si>
  <si>
    <t>Atos osiguranje a.d.</t>
  </si>
  <si>
    <t>Mikrofin osiguranje a.d.</t>
  </si>
  <si>
    <t>Brčko-gas osiguranje d.d.</t>
  </si>
  <si>
    <t>Nešković osiguranje a.d.</t>
  </si>
  <si>
    <t>SAS - Super P osiguranje a.d</t>
  </si>
  <si>
    <t>Balance sheet - assets per insurance company (in KM)</t>
  </si>
  <si>
    <t>A S S E T S</t>
  </si>
  <si>
    <t>A.  FIXED ASSETS (I+II+III+IV)</t>
  </si>
  <si>
    <t>I  Intangible assets</t>
  </si>
  <si>
    <t>II 
 Real property, investment property, plant, equipment and other
fixed assets</t>
  </si>
  <si>
    <t>III  Long-term financial investments</t>
  </si>
  <si>
    <t>IV Deferred tax assets</t>
  </si>
  <si>
    <t>B. CURRENT ASSETS (I+II+III+IV)</t>
  </si>
  <si>
    <t>I 
 Inventories, fixed assets and assets of discontinued operations
available for sale</t>
  </si>
  <si>
    <t>II Short-term receivables, investments and cash</t>
  </si>
  <si>
    <t>III 
 - Accrued receivables</t>
  </si>
  <si>
    <t>IV
Deferred tax assets</t>
  </si>
  <si>
    <t>Operating assets  (А+Б)</t>
  </si>
  <si>
    <t>Off-balance-sheet assets</t>
  </si>
  <si>
    <t>Total assets</t>
  </si>
  <si>
    <t>TOTAL</t>
  </si>
  <si>
    <t>Balance sheet - liabilities per insurance company (in KM)</t>
  </si>
  <si>
    <t>L I A B I L I T I E S</t>
  </si>
  <si>
    <t>А. CAPITAL</t>
  </si>
  <si>
    <t>Share capital</t>
  </si>
  <si>
    <t>Retained profit</t>
  </si>
  <si>
    <t xml:space="preserve">Loss below the amount of capital </t>
  </si>
  <si>
    <t>B. LONG-TERM PROVISIONS</t>
  </si>
  <si>
    <t>C.  LIABILITIES (1+2)</t>
  </si>
  <si>
    <t>1. Long-term liabilities</t>
  </si>
  <si>
    <t>2. Short-term liabilities and accruals and deferred income</t>
  </si>
  <si>
    <t>Operating liabilities(A+B+C)</t>
  </si>
  <si>
    <t>Off-balance-sheet liabilities</t>
  </si>
  <si>
    <t>Total liabilities</t>
  </si>
  <si>
    <t>Income statement - per insurance company (in KM)</t>
  </si>
  <si>
    <t>ITEM</t>
  </si>
  <si>
    <t>Operating income</t>
  </si>
  <si>
    <t>Operating expenses</t>
  </si>
  <si>
    <t>Financial income</t>
  </si>
  <si>
    <t>Financial expenses</t>
  </si>
  <si>
    <t xml:space="preserve">Other income </t>
  </si>
  <si>
    <t>Other expenses</t>
  </si>
  <si>
    <t>Income from property value adjustment</t>
  </si>
  <si>
    <t xml:space="preserve">Expenses from property value adjustment </t>
  </si>
  <si>
    <t>Income from changes in accounting policies and correction of errors from previous years</t>
  </si>
  <si>
    <t>Expenses from changes in accounting policies and correction of errors from previous years</t>
  </si>
  <si>
    <t>Profit/loss in the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</si>
</sst>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* #,##0.00\ _K_M_-;\-* #,##0.00\ _K_M_-;_-* &quot;-&quot;??\ _K_M_-;_-@_-"/>
    <numFmt numFmtId="168" formatCode="#;;"/>
    <numFmt numFmtId="169" formatCode="000;;"/>
    <numFmt numFmtId="170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theme="4"/>
      </left>
      <right style="hair">
        <color theme="4"/>
      </right>
      <top style="hair">
        <color theme="4"/>
      </top>
      <bottom style="hair">
        <color theme="4"/>
      </bottom>
      <diagonal/>
    </border>
  </borders>
  <cellStyleXfs count="32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>
      <alignment wrapText="1"/>
    </xf>
    <xf numFmtId="167" fontId="2" fillId="0" borderId="0" applyFont="0" applyFill="0" applyBorder="0" applyAlignment="0" applyProtection="0"/>
    <xf numFmtId="0" fontId="10" fillId="0" borderId="0"/>
    <xf numFmtId="0" fontId="6" fillId="0" borderId="0"/>
    <xf numFmtId="168" fontId="11" fillId="0" borderId="0" applyFill="0" applyBorder="0">
      <alignment horizontal="center" vertical="center" wrapText="1"/>
      <protection hidden="1"/>
    </xf>
    <xf numFmtId="169" fontId="11" fillId="0" borderId="0" applyFill="0" applyBorder="0">
      <alignment horizontal="center" vertical="center"/>
      <protection hidden="1"/>
    </xf>
    <xf numFmtId="0" fontId="9" fillId="0" borderId="0"/>
    <xf numFmtId="0" fontId="2" fillId="0" borderId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0" fillId="0" borderId="0">
      <alignment wrapText="1"/>
    </xf>
  </cellStyleXfs>
  <cellXfs count="33"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/>
    <xf numFmtId="0" fontId="13" fillId="0" borderId="0" xfId="0" applyFont="1" applyFill="1"/>
    <xf numFmtId="0" fontId="15" fillId="0" borderId="0" xfId="0" applyFont="1"/>
    <xf numFmtId="0" fontId="12" fillId="0" borderId="0" xfId="0" applyFont="1"/>
    <xf numFmtId="0" fontId="15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" fillId="0" borderId="0" xfId="0" applyFont="1"/>
    <xf numFmtId="0" fontId="18" fillId="0" borderId="0" xfId="0" applyFont="1"/>
    <xf numFmtId="0" fontId="14" fillId="2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18" fillId="0" borderId="0" xfId="0" applyFont="1" applyFill="1"/>
    <xf numFmtId="3" fontId="3" fillId="0" borderId="1" xfId="0" applyNumberFormat="1" applyFont="1" applyBorder="1" applyAlignment="1">
      <alignment vertical="center"/>
    </xf>
    <xf numFmtId="0" fontId="19" fillId="0" borderId="0" xfId="0" applyFont="1"/>
    <xf numFmtId="170" fontId="13" fillId="0" borderId="0" xfId="1" applyNumberFormat="1" applyFont="1"/>
    <xf numFmtId="170" fontId="13" fillId="0" borderId="0" xfId="1" applyNumberFormat="1" applyFont="1" applyFill="1"/>
    <xf numFmtId="3" fontId="0" fillId="0" borderId="0" xfId="0" applyNumberFormat="1"/>
    <xf numFmtId="0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13" fillId="0" borderId="0" xfId="0" applyNumberFormat="1" applyFont="1"/>
    <xf numFmtId="0" fontId="3" fillId="2" borderId="1" xfId="0" applyNumberFormat="1" applyFont="1" applyFill="1" applyBorder="1" applyAlignment="1">
      <alignment horizontal="center" vertical="center"/>
    </xf>
    <xf numFmtId="3" fontId="17" fillId="2" borderId="1" xfId="2" applyNumberFormat="1" applyFont="1" applyFill="1" applyBorder="1"/>
    <xf numFmtId="0" fontId="3" fillId="0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6" fontId="3" fillId="0" borderId="1" xfId="1" applyNumberFormat="1" applyFont="1" applyBorder="1" applyAlignment="1">
      <alignment horizontal="left" vertical="center" wrapText="1"/>
    </xf>
    <xf numFmtId="166" fontId="16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2">
    <cellStyle name="Aop" xfId="15" xr:uid="{00000000-0005-0000-0000-000000000000}"/>
    <cellStyle name="Comma" xfId="1" builtinId="3"/>
    <cellStyle name="Comma 2" xfId="6" xr:uid="{00000000-0005-0000-0000-000002000000}"/>
    <cellStyle name="Comma 3" xfId="18" xr:uid="{00000000-0005-0000-0000-000003000000}"/>
    <cellStyle name="Comma 4" xfId="11" xr:uid="{00000000-0005-0000-0000-000004000000}"/>
    <cellStyle name="Currency 2" xfId="21" xr:uid="{00000000-0005-0000-0000-000005000000}"/>
    <cellStyle name="Grupa" xfId="14" xr:uid="{00000000-0005-0000-0000-000006000000}"/>
    <cellStyle name="Hyperlink 2" xfId="8" xr:uid="{00000000-0005-0000-0000-000007000000}"/>
    <cellStyle name="Hyperlink 3" xfId="9" xr:uid="{00000000-0005-0000-0000-000008000000}"/>
    <cellStyle name="Normal" xfId="0" builtinId="0"/>
    <cellStyle name="Normal 11" xfId="27" xr:uid="{00000000-0005-0000-0000-00000A000000}"/>
    <cellStyle name="Normal 13" xfId="19" xr:uid="{00000000-0005-0000-0000-00000B000000}"/>
    <cellStyle name="Normal 2" xfId="3" xr:uid="{00000000-0005-0000-0000-00000C000000}"/>
    <cellStyle name="Normal 2 2" xfId="17" xr:uid="{00000000-0005-0000-0000-00000D000000}"/>
    <cellStyle name="Normal 2 2 2" xfId="13" xr:uid="{00000000-0005-0000-0000-00000E000000}"/>
    <cellStyle name="Normal 2 2 3" xfId="20" xr:uid="{00000000-0005-0000-0000-00000F000000}"/>
    <cellStyle name="Normal 2 3" xfId="23" xr:uid="{00000000-0005-0000-0000-000010000000}"/>
    <cellStyle name="Normal 2 4" xfId="26" xr:uid="{00000000-0005-0000-0000-000011000000}"/>
    <cellStyle name="Normal 2 4 2" xfId="16" xr:uid="{00000000-0005-0000-0000-000012000000}"/>
    <cellStyle name="Normal 2 5" xfId="4" xr:uid="{00000000-0005-0000-0000-000013000000}"/>
    <cellStyle name="Normal 3" xfId="2" xr:uid="{00000000-0005-0000-0000-000014000000}"/>
    <cellStyle name="Normal 3 2" xfId="7" xr:uid="{00000000-0005-0000-0000-000015000000}"/>
    <cellStyle name="Normal 3 3" xfId="29" xr:uid="{00000000-0005-0000-0000-000016000000}"/>
    <cellStyle name="Normal 3 4" xfId="30" xr:uid="{00000000-0005-0000-0000-000017000000}"/>
    <cellStyle name="Normal 3 5" xfId="24" xr:uid="{00000000-0005-0000-0000-000018000000}"/>
    <cellStyle name="Normal 3 6" xfId="28" xr:uid="{00000000-0005-0000-0000-000019000000}"/>
    <cellStyle name="Normal 4" xfId="10" xr:uid="{00000000-0005-0000-0000-00001A000000}"/>
    <cellStyle name="Normal 4 4 2" xfId="12" xr:uid="{00000000-0005-0000-0000-00001B000000}"/>
    <cellStyle name="Normal 5" xfId="22" xr:uid="{00000000-0005-0000-0000-00001C000000}"/>
    <cellStyle name="Normal 6" xfId="31" xr:uid="{00000000-0005-0000-0000-00001D000000}"/>
    <cellStyle name="Normal 9" xfId="25" xr:uid="{00000000-0005-0000-0000-00001E000000}"/>
    <cellStyle name="Percent 2" xfId="5" xr:uid="{00000000-0005-0000-0000-00001F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zoomScale="90" zoomScaleNormal="90" workbookViewId="0">
      <selection activeCell="A33" sqref="A33:A34"/>
    </sheetView>
  </sheetViews>
  <sheetFormatPr defaultRowHeight="12.75" x14ac:dyDescent="0.2"/>
  <cols>
    <col min="1" max="1" width="22.85546875" style="2" customWidth="1"/>
    <col min="2" max="2" width="4.85546875" style="3" bestFit="1" customWidth="1"/>
    <col min="3" max="3" width="11.5703125" style="2" customWidth="1"/>
    <col min="4" max="4" width="13.140625" style="2" bestFit="1" customWidth="1"/>
    <col min="5" max="5" width="16.85546875" style="2" customWidth="1"/>
    <col min="6" max="6" width="12" style="2" bestFit="1" customWidth="1"/>
    <col min="7" max="7" width="8" style="2" customWidth="1"/>
    <col min="8" max="8" width="14.28515625" style="2" customWidth="1"/>
    <col min="9" max="9" width="12.7109375" style="2" customWidth="1"/>
    <col min="10" max="10" width="12.85546875" style="2" customWidth="1"/>
    <col min="11" max="11" width="12.5703125" style="2" customWidth="1"/>
    <col min="12" max="12" width="9.28515625" style="2" customWidth="1"/>
    <col min="13" max="13" width="11.7109375" style="3" bestFit="1" customWidth="1"/>
    <col min="14" max="14" width="11.42578125" style="3" bestFit="1" customWidth="1"/>
    <col min="15" max="15" width="13" style="3" bestFit="1" customWidth="1"/>
    <col min="16" max="16384" width="9.140625" style="2"/>
  </cols>
  <sheetData>
    <row r="1" spans="1:15" s="4" customFormat="1" ht="21" customHeight="1" x14ac:dyDescent="0.25">
      <c r="A1" s="16" t="s">
        <v>16</v>
      </c>
      <c r="B1" s="5"/>
      <c r="C1" s="5"/>
      <c r="M1" s="6"/>
      <c r="N1" s="6"/>
      <c r="O1" s="6"/>
    </row>
    <row r="2" spans="1:15" s="8" customFormat="1" ht="100.5" customHeight="1" x14ac:dyDescent="0.25">
      <c r="A2" s="32" t="s">
        <v>17</v>
      </c>
      <c r="B2" s="32"/>
      <c r="C2" s="11" t="s">
        <v>18</v>
      </c>
      <c r="D2" s="11" t="s">
        <v>19</v>
      </c>
      <c r="E2" s="11" t="s">
        <v>20</v>
      </c>
      <c r="F2" s="11" t="s">
        <v>21</v>
      </c>
      <c r="G2" s="11" t="s">
        <v>22</v>
      </c>
      <c r="H2" s="11" t="s">
        <v>23</v>
      </c>
      <c r="I2" s="11" t="s">
        <v>24</v>
      </c>
      <c r="J2" s="11" t="s">
        <v>25</v>
      </c>
      <c r="K2" s="11" t="s">
        <v>26</v>
      </c>
      <c r="L2" s="11" t="s">
        <v>27</v>
      </c>
      <c r="M2" s="11" t="s">
        <v>28</v>
      </c>
      <c r="N2" s="11" t="s">
        <v>29</v>
      </c>
      <c r="O2" s="11" t="s">
        <v>30</v>
      </c>
    </row>
    <row r="3" spans="1:15" x14ac:dyDescent="0.2">
      <c r="A3" s="30" t="s">
        <v>13</v>
      </c>
      <c r="B3" s="20">
        <v>2019</v>
      </c>
      <c r="C3" s="13">
        <v>21418307</v>
      </c>
      <c r="D3" s="12">
        <v>8400</v>
      </c>
      <c r="E3" s="13">
        <v>5112253</v>
      </c>
      <c r="F3" s="13">
        <v>16297654</v>
      </c>
      <c r="G3" s="21"/>
      <c r="H3" s="13">
        <v>5897175</v>
      </c>
      <c r="I3" s="13"/>
      <c r="J3" s="13">
        <v>5319215</v>
      </c>
      <c r="K3" s="13">
        <v>577960</v>
      </c>
      <c r="L3" s="13"/>
      <c r="M3" s="13">
        <v>27315482</v>
      </c>
      <c r="N3" s="13">
        <v>10189</v>
      </c>
      <c r="O3" s="13">
        <v>27325671</v>
      </c>
    </row>
    <row r="4" spans="1:15" x14ac:dyDescent="0.2">
      <c r="A4" s="30"/>
      <c r="B4" s="20">
        <v>2018</v>
      </c>
      <c r="C4" s="13">
        <v>15960320</v>
      </c>
      <c r="D4" s="12">
        <v>10500</v>
      </c>
      <c r="E4" s="13">
        <v>5213571</v>
      </c>
      <c r="F4" s="13">
        <v>10736249</v>
      </c>
      <c r="G4" s="21"/>
      <c r="H4" s="13">
        <v>10109858</v>
      </c>
      <c r="I4" s="13"/>
      <c r="J4" s="13">
        <v>9432091</v>
      </c>
      <c r="K4" s="13">
        <v>677767</v>
      </c>
      <c r="L4" s="13"/>
      <c r="M4" s="13">
        <v>26070178</v>
      </c>
      <c r="N4" s="13">
        <v>3865</v>
      </c>
      <c r="O4" s="13">
        <v>26074043</v>
      </c>
    </row>
    <row r="5" spans="1:15" x14ac:dyDescent="0.2">
      <c r="A5" s="30" t="s">
        <v>0</v>
      </c>
      <c r="B5" s="20">
        <v>2019</v>
      </c>
      <c r="C5" s="13">
        <v>28400632</v>
      </c>
      <c r="D5" s="13">
        <v>55235</v>
      </c>
      <c r="E5" s="13">
        <v>15613296</v>
      </c>
      <c r="F5" s="13">
        <v>12732101</v>
      </c>
      <c r="G5" s="21"/>
      <c r="H5" s="13">
        <v>10948007</v>
      </c>
      <c r="I5" s="13">
        <v>150737</v>
      </c>
      <c r="J5" s="13">
        <v>8788540</v>
      </c>
      <c r="K5" s="13">
        <v>2008730</v>
      </c>
      <c r="L5" s="13"/>
      <c r="M5" s="13">
        <v>39348639</v>
      </c>
      <c r="N5" s="13">
        <v>53314</v>
      </c>
      <c r="O5" s="13">
        <v>39401953</v>
      </c>
    </row>
    <row r="6" spans="1:15" x14ac:dyDescent="0.2">
      <c r="A6" s="30"/>
      <c r="B6" s="20">
        <v>2018</v>
      </c>
      <c r="C6" s="13">
        <v>26447452</v>
      </c>
      <c r="D6" s="13">
        <v>26721</v>
      </c>
      <c r="E6" s="13">
        <v>15500357</v>
      </c>
      <c r="F6" s="13">
        <v>10920374</v>
      </c>
      <c r="G6" s="21"/>
      <c r="H6" s="13">
        <v>11668890</v>
      </c>
      <c r="I6" s="13">
        <v>64422</v>
      </c>
      <c r="J6" s="13">
        <v>9711302</v>
      </c>
      <c r="K6" s="13">
        <v>1893166</v>
      </c>
      <c r="L6" s="13"/>
      <c r="M6" s="13">
        <v>38116342</v>
      </c>
      <c r="N6" s="13">
        <v>39437</v>
      </c>
      <c r="O6" s="13">
        <v>38155779</v>
      </c>
    </row>
    <row r="7" spans="1:15" s="3" customFormat="1" x14ac:dyDescent="0.2">
      <c r="A7" s="30" t="s">
        <v>1</v>
      </c>
      <c r="B7" s="20">
        <v>2019</v>
      </c>
      <c r="C7" s="13">
        <v>24755233</v>
      </c>
      <c r="D7" s="13">
        <v>188609</v>
      </c>
      <c r="E7" s="13">
        <v>9200961</v>
      </c>
      <c r="F7" s="13">
        <v>15365663</v>
      </c>
      <c r="G7" s="21"/>
      <c r="H7" s="13">
        <v>14173007</v>
      </c>
      <c r="I7" s="13"/>
      <c r="J7" s="13">
        <v>10657389</v>
      </c>
      <c r="K7" s="13">
        <v>3515618</v>
      </c>
      <c r="L7" s="13"/>
      <c r="M7" s="13">
        <v>38928240</v>
      </c>
      <c r="N7" s="13"/>
      <c r="O7" s="13">
        <v>38928240</v>
      </c>
    </row>
    <row r="8" spans="1:15" x14ac:dyDescent="0.2">
      <c r="A8" s="30"/>
      <c r="B8" s="20">
        <v>2018</v>
      </c>
      <c r="C8" s="13">
        <v>26830931</v>
      </c>
      <c r="D8" s="13">
        <v>315579</v>
      </c>
      <c r="E8" s="13">
        <v>8671684</v>
      </c>
      <c r="F8" s="13">
        <v>17843668</v>
      </c>
      <c r="G8" s="21"/>
      <c r="H8" s="13">
        <v>10565045</v>
      </c>
      <c r="I8" s="13"/>
      <c r="J8" s="13">
        <v>7026324</v>
      </c>
      <c r="K8" s="13">
        <v>3538721</v>
      </c>
      <c r="L8" s="13"/>
      <c r="M8" s="13">
        <v>37395976</v>
      </c>
      <c r="N8" s="13"/>
      <c r="O8" s="13">
        <v>37395976</v>
      </c>
    </row>
    <row r="9" spans="1:15" x14ac:dyDescent="0.2">
      <c r="A9" s="30" t="s">
        <v>2</v>
      </c>
      <c r="B9" s="20">
        <v>2019</v>
      </c>
      <c r="C9" s="13">
        <v>8534209</v>
      </c>
      <c r="D9" s="13">
        <v>37505</v>
      </c>
      <c r="E9" s="13">
        <v>3183568</v>
      </c>
      <c r="F9" s="13">
        <v>5313136</v>
      </c>
      <c r="G9" s="21"/>
      <c r="H9" s="13">
        <v>7007090</v>
      </c>
      <c r="I9" s="13">
        <v>359277</v>
      </c>
      <c r="J9" s="13">
        <v>6167333</v>
      </c>
      <c r="K9" s="13">
        <v>480480</v>
      </c>
      <c r="L9" s="13"/>
      <c r="M9" s="13">
        <v>15541299</v>
      </c>
      <c r="N9" s="13"/>
      <c r="O9" s="13">
        <v>15541299</v>
      </c>
    </row>
    <row r="10" spans="1:15" x14ac:dyDescent="0.2">
      <c r="A10" s="30"/>
      <c r="B10" s="20">
        <v>2018</v>
      </c>
      <c r="C10" s="13">
        <v>7742427</v>
      </c>
      <c r="D10" s="13">
        <v>33980</v>
      </c>
      <c r="E10" s="13">
        <v>1520498</v>
      </c>
      <c r="F10" s="13">
        <v>6187949</v>
      </c>
      <c r="G10" s="21"/>
      <c r="H10" s="13">
        <v>3682658</v>
      </c>
      <c r="I10" s="13">
        <v>338986</v>
      </c>
      <c r="J10" s="13">
        <v>3046098</v>
      </c>
      <c r="K10" s="13">
        <v>297574</v>
      </c>
      <c r="L10" s="13"/>
      <c r="M10" s="13">
        <v>11425085</v>
      </c>
      <c r="N10" s="13"/>
      <c r="O10" s="13">
        <v>11425085</v>
      </c>
    </row>
    <row r="11" spans="1:15" x14ac:dyDescent="0.2">
      <c r="A11" s="30" t="s">
        <v>3</v>
      </c>
      <c r="B11" s="20">
        <v>2019</v>
      </c>
      <c r="C11" s="13">
        <v>106163719</v>
      </c>
      <c r="D11" s="13">
        <v>5655</v>
      </c>
      <c r="E11" s="13">
        <v>500883</v>
      </c>
      <c r="F11" s="13">
        <v>105657181</v>
      </c>
      <c r="G11" s="21"/>
      <c r="H11" s="13">
        <v>16570204</v>
      </c>
      <c r="I11" s="13">
        <v>90347</v>
      </c>
      <c r="J11" s="13">
        <v>14480019</v>
      </c>
      <c r="K11" s="13">
        <v>1999838</v>
      </c>
      <c r="L11" s="13"/>
      <c r="M11" s="13">
        <v>122733923</v>
      </c>
      <c r="N11" s="13"/>
      <c r="O11" s="13">
        <v>122733923</v>
      </c>
    </row>
    <row r="12" spans="1:15" x14ac:dyDescent="0.2">
      <c r="A12" s="30"/>
      <c r="B12" s="20">
        <v>2018</v>
      </c>
      <c r="C12" s="13">
        <v>98236175</v>
      </c>
      <c r="D12" s="13"/>
      <c r="E12" s="13">
        <v>231525</v>
      </c>
      <c r="F12" s="13">
        <v>98004650</v>
      </c>
      <c r="G12" s="21"/>
      <c r="H12" s="13">
        <v>10189833</v>
      </c>
      <c r="I12" s="13">
        <v>62840</v>
      </c>
      <c r="J12" s="13">
        <v>8244801</v>
      </c>
      <c r="K12" s="13">
        <v>1882192</v>
      </c>
      <c r="L12" s="13"/>
      <c r="M12" s="13">
        <v>108426008</v>
      </c>
      <c r="N12" s="13"/>
      <c r="O12" s="13">
        <v>108426008</v>
      </c>
    </row>
    <row r="13" spans="1:15" x14ac:dyDescent="0.2">
      <c r="A13" s="30" t="s">
        <v>4</v>
      </c>
      <c r="B13" s="20">
        <v>2019</v>
      </c>
      <c r="C13" s="13">
        <v>14795180</v>
      </c>
      <c r="D13" s="13"/>
      <c r="E13" s="13">
        <v>10537961</v>
      </c>
      <c r="F13" s="13">
        <v>4257219</v>
      </c>
      <c r="G13" s="21"/>
      <c r="H13" s="13">
        <v>1041831</v>
      </c>
      <c r="I13" s="13">
        <v>151753</v>
      </c>
      <c r="J13" s="13">
        <v>395263</v>
      </c>
      <c r="K13" s="13">
        <v>494815</v>
      </c>
      <c r="L13" s="13"/>
      <c r="M13" s="13">
        <v>15837011</v>
      </c>
      <c r="N13" s="13"/>
      <c r="O13" s="13">
        <v>15837011</v>
      </c>
    </row>
    <row r="14" spans="1:15" x14ac:dyDescent="0.2">
      <c r="A14" s="30"/>
      <c r="B14" s="20">
        <v>2018</v>
      </c>
      <c r="C14" s="13">
        <v>13642762</v>
      </c>
      <c r="D14" s="13">
        <v>22255</v>
      </c>
      <c r="E14" s="13">
        <v>9999799</v>
      </c>
      <c r="F14" s="13">
        <v>3620708</v>
      </c>
      <c r="G14" s="21"/>
      <c r="H14" s="13">
        <v>2613095</v>
      </c>
      <c r="I14" s="13">
        <v>151753</v>
      </c>
      <c r="J14" s="13">
        <v>1143488</v>
      </c>
      <c r="K14" s="13">
        <v>1317854</v>
      </c>
      <c r="L14" s="13"/>
      <c r="M14" s="13">
        <v>16255857</v>
      </c>
      <c r="N14" s="13">
        <v>3161</v>
      </c>
      <c r="O14" s="13">
        <v>16259018</v>
      </c>
    </row>
    <row r="15" spans="1:15" x14ac:dyDescent="0.2">
      <c r="A15" s="30" t="s">
        <v>12</v>
      </c>
      <c r="B15" s="20">
        <v>2019</v>
      </c>
      <c r="C15" s="13">
        <v>13304525</v>
      </c>
      <c r="D15" s="13">
        <v>9326</v>
      </c>
      <c r="E15" s="13">
        <v>2137399</v>
      </c>
      <c r="F15" s="13">
        <v>11157800</v>
      </c>
      <c r="G15" s="21"/>
      <c r="H15" s="13">
        <v>6830072</v>
      </c>
      <c r="I15" s="13">
        <v>4921</v>
      </c>
      <c r="J15" s="13">
        <v>5738501</v>
      </c>
      <c r="K15" s="13">
        <v>1083116</v>
      </c>
      <c r="L15" s="13">
        <v>3534</v>
      </c>
      <c r="M15" s="13">
        <v>20134597</v>
      </c>
      <c r="N15" s="13"/>
      <c r="O15" s="13">
        <v>20134597</v>
      </c>
    </row>
    <row r="16" spans="1:15" x14ac:dyDescent="0.2">
      <c r="A16" s="30"/>
      <c r="B16" s="20">
        <v>2018</v>
      </c>
      <c r="C16" s="13">
        <v>11650286</v>
      </c>
      <c r="D16" s="13">
        <v>18386</v>
      </c>
      <c r="E16" s="13">
        <v>1304236</v>
      </c>
      <c r="F16" s="13">
        <v>10327664</v>
      </c>
      <c r="G16" s="21"/>
      <c r="H16" s="13">
        <v>6022619</v>
      </c>
      <c r="I16" s="13">
        <v>5067</v>
      </c>
      <c r="J16" s="13">
        <v>5734989</v>
      </c>
      <c r="K16" s="13">
        <v>280052</v>
      </c>
      <c r="L16" s="13">
        <v>2511</v>
      </c>
      <c r="M16" s="13">
        <v>17672905</v>
      </c>
      <c r="N16" s="13"/>
      <c r="O16" s="13">
        <v>17672905</v>
      </c>
    </row>
    <row r="17" spans="1:15" x14ac:dyDescent="0.2">
      <c r="A17" s="30" t="s">
        <v>14</v>
      </c>
      <c r="B17" s="20">
        <v>2019</v>
      </c>
      <c r="C17" s="13">
        <v>29628370</v>
      </c>
      <c r="D17" s="13">
        <v>14540</v>
      </c>
      <c r="E17" s="13">
        <v>23348718</v>
      </c>
      <c r="F17" s="13">
        <v>6265112</v>
      </c>
      <c r="G17" s="21"/>
      <c r="H17" s="13">
        <v>12104960</v>
      </c>
      <c r="I17" s="13">
        <v>9413</v>
      </c>
      <c r="J17" s="13">
        <v>11911504</v>
      </c>
      <c r="K17" s="13">
        <v>184043</v>
      </c>
      <c r="L17" s="13"/>
      <c r="M17" s="13">
        <v>41733330</v>
      </c>
      <c r="N17" s="13">
        <v>3818</v>
      </c>
      <c r="O17" s="13">
        <v>41737148</v>
      </c>
    </row>
    <row r="18" spans="1:15" x14ac:dyDescent="0.2">
      <c r="A18" s="30"/>
      <c r="B18" s="20">
        <v>2018</v>
      </c>
      <c r="C18" s="13">
        <v>35081253</v>
      </c>
      <c r="D18" s="13">
        <v>13931</v>
      </c>
      <c r="E18" s="13">
        <v>24822841</v>
      </c>
      <c r="F18" s="13">
        <v>10244481</v>
      </c>
      <c r="G18" s="13"/>
      <c r="H18" s="13">
        <v>5467715</v>
      </c>
      <c r="I18" s="13">
        <v>11047</v>
      </c>
      <c r="J18" s="13">
        <v>5255473</v>
      </c>
      <c r="K18" s="13">
        <v>201195</v>
      </c>
      <c r="L18" s="13"/>
      <c r="M18" s="13">
        <v>40548968</v>
      </c>
      <c r="N18" s="13">
        <v>4818</v>
      </c>
      <c r="O18" s="13">
        <v>40553786</v>
      </c>
    </row>
    <row r="19" spans="1:15" s="3" customFormat="1" x14ac:dyDescent="0.2">
      <c r="A19" s="30" t="s">
        <v>5</v>
      </c>
      <c r="B19" s="25">
        <v>2019</v>
      </c>
      <c r="C19" s="13">
        <v>15426192</v>
      </c>
      <c r="D19" s="13">
        <v>7182</v>
      </c>
      <c r="E19" s="13">
        <v>10639426</v>
      </c>
      <c r="F19" s="13">
        <v>4779584</v>
      </c>
      <c r="G19" s="21"/>
      <c r="H19" s="13">
        <v>10737559</v>
      </c>
      <c r="I19" s="13">
        <v>38066</v>
      </c>
      <c r="J19" s="13">
        <v>9059990</v>
      </c>
      <c r="K19" s="13">
        <v>1639503</v>
      </c>
      <c r="L19" s="13"/>
      <c r="M19" s="13">
        <v>26163751</v>
      </c>
      <c r="N19" s="13"/>
      <c r="O19" s="13">
        <v>26163751</v>
      </c>
    </row>
    <row r="20" spans="1:15" x14ac:dyDescent="0.2">
      <c r="A20" s="30"/>
      <c r="B20" s="20">
        <v>2018</v>
      </c>
      <c r="C20" s="13">
        <v>12551227</v>
      </c>
      <c r="D20" s="13">
        <v>4882</v>
      </c>
      <c r="E20" s="13">
        <v>8111603</v>
      </c>
      <c r="F20" s="13">
        <v>4434742</v>
      </c>
      <c r="G20" s="21"/>
      <c r="H20" s="13">
        <v>8451975</v>
      </c>
      <c r="I20" s="13">
        <v>58420</v>
      </c>
      <c r="J20" s="13">
        <v>7410941</v>
      </c>
      <c r="K20" s="13">
        <v>982614</v>
      </c>
      <c r="L20" s="13"/>
      <c r="M20" s="13">
        <v>21003202</v>
      </c>
      <c r="N20" s="13"/>
      <c r="O20" s="13">
        <v>21003202</v>
      </c>
    </row>
    <row r="21" spans="1:15" x14ac:dyDescent="0.2">
      <c r="A21" s="30" t="s">
        <v>6</v>
      </c>
      <c r="B21" s="20">
        <v>2019</v>
      </c>
      <c r="C21" s="13">
        <v>16558670</v>
      </c>
      <c r="D21" s="13">
        <v>35529</v>
      </c>
      <c r="E21" s="13">
        <v>8666231</v>
      </c>
      <c r="F21" s="13">
        <v>7856910</v>
      </c>
      <c r="G21" s="21"/>
      <c r="H21" s="13">
        <v>2222876</v>
      </c>
      <c r="I21" s="13">
        <v>338928</v>
      </c>
      <c r="J21" s="13">
        <v>1764922</v>
      </c>
      <c r="K21" s="13">
        <v>119026</v>
      </c>
      <c r="L21" s="13"/>
      <c r="M21" s="13">
        <v>18781546</v>
      </c>
      <c r="N21" s="13">
        <v>7760</v>
      </c>
      <c r="O21" s="13">
        <v>18789306</v>
      </c>
    </row>
    <row r="22" spans="1:15" x14ac:dyDescent="0.2">
      <c r="A22" s="30"/>
      <c r="B22" s="20">
        <v>2018</v>
      </c>
      <c r="C22" s="13">
        <v>16087404</v>
      </c>
      <c r="D22" s="13">
        <v>45696</v>
      </c>
      <c r="E22" s="13">
        <v>7452939</v>
      </c>
      <c r="F22" s="13">
        <v>8588769</v>
      </c>
      <c r="G22" s="21"/>
      <c r="H22" s="13">
        <v>2128795</v>
      </c>
      <c r="I22" s="13">
        <v>425608</v>
      </c>
      <c r="J22" s="13">
        <v>1392334</v>
      </c>
      <c r="K22" s="13">
        <v>310853</v>
      </c>
      <c r="L22" s="13"/>
      <c r="M22" s="13">
        <v>18216199</v>
      </c>
      <c r="N22" s="13"/>
      <c r="O22" s="13">
        <v>18216199</v>
      </c>
    </row>
    <row r="23" spans="1:15" x14ac:dyDescent="0.2">
      <c r="A23" s="30" t="s">
        <v>7</v>
      </c>
      <c r="B23" s="20">
        <v>2019</v>
      </c>
      <c r="C23" s="13">
        <v>4761860</v>
      </c>
      <c r="D23" s="13">
        <v>47365</v>
      </c>
      <c r="E23" s="13">
        <v>448274</v>
      </c>
      <c r="F23" s="13">
        <v>4266221</v>
      </c>
      <c r="G23" s="21"/>
      <c r="H23" s="13">
        <v>2367389</v>
      </c>
      <c r="I23" s="13">
        <v>45208</v>
      </c>
      <c r="J23" s="13">
        <v>1580385</v>
      </c>
      <c r="K23" s="13">
        <v>741796</v>
      </c>
      <c r="L23" s="13"/>
      <c r="M23" s="13">
        <v>7129249</v>
      </c>
      <c r="N23" s="13"/>
      <c r="O23" s="13">
        <v>7129249</v>
      </c>
    </row>
    <row r="24" spans="1:15" x14ac:dyDescent="0.2">
      <c r="A24" s="30"/>
      <c r="B24" s="20">
        <v>2018</v>
      </c>
      <c r="C24" s="13">
        <v>2288000</v>
      </c>
      <c r="D24" s="13">
        <v>50648</v>
      </c>
      <c r="E24" s="13">
        <v>365414</v>
      </c>
      <c r="F24" s="13">
        <v>1871938</v>
      </c>
      <c r="G24" s="21"/>
      <c r="H24" s="13">
        <v>1292609</v>
      </c>
      <c r="I24" s="13">
        <v>19611</v>
      </c>
      <c r="J24" s="13">
        <v>942984</v>
      </c>
      <c r="K24" s="13">
        <v>330014</v>
      </c>
      <c r="L24" s="13"/>
      <c r="M24" s="13">
        <v>3580609</v>
      </c>
      <c r="N24" s="13"/>
      <c r="O24" s="13">
        <v>3580609</v>
      </c>
    </row>
    <row r="25" spans="1:15" x14ac:dyDescent="0.2">
      <c r="A25" s="30" t="s">
        <v>15</v>
      </c>
      <c r="B25" s="20">
        <v>2019</v>
      </c>
      <c r="C25" s="13">
        <v>5243856</v>
      </c>
      <c r="D25" s="13">
        <v>6318</v>
      </c>
      <c r="E25" s="13">
        <v>1670124</v>
      </c>
      <c r="F25" s="13">
        <v>3567414</v>
      </c>
      <c r="G25" s="21"/>
      <c r="H25" s="13">
        <v>1351476</v>
      </c>
      <c r="I25" s="13">
        <v>823</v>
      </c>
      <c r="J25" s="13">
        <v>1114362</v>
      </c>
      <c r="K25" s="13">
        <v>236291</v>
      </c>
      <c r="L25" s="13"/>
      <c r="M25" s="13">
        <v>6595332</v>
      </c>
      <c r="N25" s="13"/>
      <c r="O25" s="13">
        <v>6595332</v>
      </c>
    </row>
    <row r="26" spans="1:15" x14ac:dyDescent="0.2">
      <c r="A26" s="30"/>
      <c r="B26" s="20">
        <v>2018</v>
      </c>
      <c r="C26" s="13">
        <v>4051835</v>
      </c>
      <c r="D26" s="13">
        <v>9126</v>
      </c>
      <c r="E26" s="13">
        <v>640606</v>
      </c>
      <c r="F26" s="13">
        <v>3402103</v>
      </c>
      <c r="G26" s="21"/>
      <c r="H26" s="13">
        <v>2329639</v>
      </c>
      <c r="I26" s="13">
        <v>700</v>
      </c>
      <c r="J26" s="13">
        <v>2164261</v>
      </c>
      <c r="K26" s="13">
        <v>164678</v>
      </c>
      <c r="L26" s="13"/>
      <c r="M26" s="13">
        <v>6381474</v>
      </c>
      <c r="N26" s="13"/>
      <c r="O26" s="13">
        <v>6381474</v>
      </c>
    </row>
    <row r="27" spans="1:15" x14ac:dyDescent="0.2">
      <c r="A27" s="30" t="s">
        <v>9</v>
      </c>
      <c r="B27" s="20">
        <v>2019</v>
      </c>
      <c r="C27" s="13">
        <v>15791609</v>
      </c>
      <c r="D27" s="13">
        <v>61739</v>
      </c>
      <c r="E27" s="13">
        <v>7251463</v>
      </c>
      <c r="F27" s="13">
        <v>8478407</v>
      </c>
      <c r="G27" s="21"/>
      <c r="H27" s="13">
        <v>7486814</v>
      </c>
      <c r="I27" s="13"/>
      <c r="J27" s="13">
        <v>4812536</v>
      </c>
      <c r="K27" s="13">
        <v>2486164</v>
      </c>
      <c r="L27" s="13">
        <v>188114</v>
      </c>
      <c r="M27" s="13">
        <v>23278423</v>
      </c>
      <c r="N27" s="13">
        <v>2021578.93</v>
      </c>
      <c r="O27" s="13">
        <v>25300001.93</v>
      </c>
    </row>
    <row r="28" spans="1:15" x14ac:dyDescent="0.2">
      <c r="A28" s="30"/>
      <c r="B28" s="20">
        <v>2018</v>
      </c>
      <c r="C28" s="13">
        <v>12315652.949999999</v>
      </c>
      <c r="D28" s="13">
        <v>135362.32</v>
      </c>
      <c r="E28" s="13">
        <v>6914582.5700000003</v>
      </c>
      <c r="F28" s="13">
        <v>5265708.0599999996</v>
      </c>
      <c r="G28" s="21"/>
      <c r="H28" s="13">
        <v>9918579.5299999993</v>
      </c>
      <c r="I28" s="13">
        <v>8179.8</v>
      </c>
      <c r="J28" s="13">
        <v>7430962.5499999998</v>
      </c>
      <c r="K28" s="13">
        <v>2269437.1800000002</v>
      </c>
      <c r="L28" s="13">
        <v>210000</v>
      </c>
      <c r="M28" s="13">
        <v>22234232.48</v>
      </c>
      <c r="N28" s="13">
        <v>2021578.93</v>
      </c>
      <c r="O28" s="13">
        <v>24255811.41</v>
      </c>
    </row>
    <row r="29" spans="1:15" x14ac:dyDescent="0.2">
      <c r="A29" s="30" t="s">
        <v>10</v>
      </c>
      <c r="B29" s="20">
        <v>2019</v>
      </c>
      <c r="C29" s="13">
        <v>55974274</v>
      </c>
      <c r="D29" s="13">
        <v>457993</v>
      </c>
      <c r="E29" s="13">
        <v>9615468</v>
      </c>
      <c r="F29" s="13">
        <v>45900813</v>
      </c>
      <c r="G29" s="21"/>
      <c r="H29" s="13">
        <v>22699931</v>
      </c>
      <c r="I29" s="13">
        <v>316281</v>
      </c>
      <c r="J29" s="13">
        <v>6743937</v>
      </c>
      <c r="K29" s="13">
        <v>15576285</v>
      </c>
      <c r="L29" s="13">
        <v>63428</v>
      </c>
      <c r="M29" s="13">
        <v>78674205</v>
      </c>
      <c r="N29" s="13">
        <v>2627955</v>
      </c>
      <c r="O29" s="13">
        <v>81302160</v>
      </c>
    </row>
    <row r="30" spans="1:15" x14ac:dyDescent="0.2">
      <c r="A30" s="30"/>
      <c r="B30" s="20">
        <v>2018</v>
      </c>
      <c r="C30" s="13">
        <v>51098524.539999999</v>
      </c>
      <c r="D30" s="13">
        <v>251670.78</v>
      </c>
      <c r="E30" s="13">
        <v>9009084.0099999998</v>
      </c>
      <c r="F30" s="13">
        <v>41837769.75</v>
      </c>
      <c r="G30" s="21"/>
      <c r="H30" s="13">
        <v>24844948.739999998</v>
      </c>
      <c r="I30" s="13">
        <v>70427.740000000005</v>
      </c>
      <c r="J30" s="13">
        <v>9668119.5999999996</v>
      </c>
      <c r="K30" s="13">
        <v>14985061.24</v>
      </c>
      <c r="L30" s="13">
        <v>121340.16</v>
      </c>
      <c r="M30" s="13">
        <v>75943473.280000001</v>
      </c>
      <c r="N30" s="13">
        <v>1728194.12</v>
      </c>
      <c r="O30" s="13">
        <v>77671667.400000006</v>
      </c>
    </row>
    <row r="31" spans="1:15" x14ac:dyDescent="0.2">
      <c r="A31" s="30" t="s">
        <v>11</v>
      </c>
      <c r="B31" s="20">
        <v>2019</v>
      </c>
      <c r="C31" s="12">
        <v>15825965</v>
      </c>
      <c r="D31" s="12">
        <v>74154</v>
      </c>
      <c r="E31" s="12">
        <v>6459235</v>
      </c>
      <c r="F31" s="12">
        <v>9235735</v>
      </c>
      <c r="G31" s="15">
        <v>56841</v>
      </c>
      <c r="H31" s="12">
        <v>8946695</v>
      </c>
      <c r="I31" s="12">
        <v>400</v>
      </c>
      <c r="J31" s="12">
        <v>7509595</v>
      </c>
      <c r="K31" s="12">
        <v>1436700</v>
      </c>
      <c r="L31" s="12"/>
      <c r="M31" s="12">
        <v>24772660</v>
      </c>
      <c r="N31" s="12">
        <v>4474</v>
      </c>
      <c r="O31" s="12">
        <v>24777134</v>
      </c>
    </row>
    <row r="32" spans="1:15" x14ac:dyDescent="0.2">
      <c r="A32" s="30"/>
      <c r="B32" s="20">
        <v>2018</v>
      </c>
      <c r="C32" s="12">
        <v>20859217</v>
      </c>
      <c r="D32" s="12">
        <v>150821</v>
      </c>
      <c r="E32" s="12">
        <v>8182363</v>
      </c>
      <c r="F32" s="12">
        <v>12526033</v>
      </c>
      <c r="G32" s="15"/>
      <c r="H32" s="12">
        <v>9409834</v>
      </c>
      <c r="I32" s="12">
        <v>105967</v>
      </c>
      <c r="J32" s="12">
        <v>7611750</v>
      </c>
      <c r="K32" s="12">
        <v>1692117</v>
      </c>
      <c r="L32" s="12"/>
      <c r="M32" s="12">
        <v>30269051</v>
      </c>
      <c r="N32" s="12">
        <v>10875</v>
      </c>
      <c r="O32" s="12">
        <v>30279926</v>
      </c>
    </row>
    <row r="33" spans="1:15" s="10" customFormat="1" ht="18" customHeight="1" x14ac:dyDescent="0.2">
      <c r="A33" s="31" t="s">
        <v>31</v>
      </c>
      <c r="B33" s="26">
        <v>2019</v>
      </c>
      <c r="C33" s="24">
        <f>C3+C5+C7+C9+C11+C13+C15+C17+C19+C21+C23+C25+C27+C29+C31</f>
        <v>376582601</v>
      </c>
      <c r="D33" s="24">
        <f t="shared" ref="D33:N33" si="0">D3+D5+D7+D9+D11+D13+D15+D17+D19+D21+D23+D25+D27+D29+D31</f>
        <v>1009550</v>
      </c>
      <c r="E33" s="24">
        <f t="shared" si="0"/>
        <v>114385260</v>
      </c>
      <c r="F33" s="24">
        <f t="shared" si="0"/>
        <v>261130950</v>
      </c>
      <c r="G33" s="24">
        <f t="shared" si="0"/>
        <v>56841</v>
      </c>
      <c r="H33" s="24">
        <f>H3+H5+H7+H9+H11+H13+H15+H17+H19+H21+H23+H25+H27+H29+H31+1</f>
        <v>130385087</v>
      </c>
      <c r="I33" s="24">
        <f t="shared" si="0"/>
        <v>1506154</v>
      </c>
      <c r="J33" s="24">
        <f>J3+J5+J7+J9+J11+J13+J15+J17+J19+J21+J23+J25+J27+J29+J31+1</f>
        <v>96043492</v>
      </c>
      <c r="K33" s="24">
        <f t="shared" si="0"/>
        <v>32580365</v>
      </c>
      <c r="L33" s="24">
        <f t="shared" si="0"/>
        <v>255076</v>
      </c>
      <c r="M33" s="24">
        <f>M3+M5+M7+M9+M11+M13+M15+M17+M19+M21+M23+M25+M27+M29+M31+1</f>
        <v>506967688</v>
      </c>
      <c r="N33" s="24">
        <f t="shared" si="0"/>
        <v>4729088.93</v>
      </c>
      <c r="O33" s="24">
        <f>O3+O5+O7+O9+O11+O13+O15+O17+O19+O21+O23+O25+O27+O29+O31+1</f>
        <v>511696776.93000001</v>
      </c>
    </row>
    <row r="34" spans="1:15" s="10" customFormat="1" ht="16.5" customHeight="1" x14ac:dyDescent="0.2">
      <c r="A34" s="31"/>
      <c r="B34" s="26">
        <v>2018</v>
      </c>
      <c r="C34" s="24">
        <f>C4+C6+C8+C10+C12+C14+C16+C18+C20+C22+C24+C26+C28+C30+C32</f>
        <v>354843466.49000001</v>
      </c>
      <c r="D34" s="24">
        <f t="shared" ref="D34:N34" si="1">D4+D6+D8+D10+D12+D14+D16+D18+D20+D22+D24+D26+D28+D30+D32</f>
        <v>1089558.1000000001</v>
      </c>
      <c r="E34" s="24">
        <f>E4+E6+E8+E10+E12+E14+E16+E18+E20+E22+E24+E26+E28+E30+E32-1</f>
        <v>107941101.58</v>
      </c>
      <c r="F34" s="24">
        <f t="shared" si="1"/>
        <v>245812805.81</v>
      </c>
      <c r="G34" s="24">
        <f t="shared" si="1"/>
        <v>0</v>
      </c>
      <c r="H34" s="24">
        <f t="shared" si="1"/>
        <v>118696093.27</v>
      </c>
      <c r="I34" s="24">
        <f t="shared" si="1"/>
        <v>1323028.54</v>
      </c>
      <c r="J34" s="24">
        <f t="shared" si="1"/>
        <v>86215918.149999991</v>
      </c>
      <c r="K34" s="24">
        <f>K4+K6+K8+K10+K12+K14+K16+K18+K20+K22+K24+K26+K28+K30+K32+1</f>
        <v>30823296.420000002</v>
      </c>
      <c r="L34" s="24">
        <f t="shared" si="1"/>
        <v>333851.16000000003</v>
      </c>
      <c r="M34" s="24">
        <f>M4+M6+M8+M10+M12+M14+M16+M18+M20+M22+M24+M26+M28+M30+M32-1</f>
        <v>473539558.75999999</v>
      </c>
      <c r="N34" s="24">
        <f t="shared" si="1"/>
        <v>3811929.05</v>
      </c>
      <c r="O34" s="24">
        <f>O4+O6+O8+O10+O12+O14+O16+O18+O20+O22+O24+O26+O28+O30+O32-1</f>
        <v>477351487.81000006</v>
      </c>
    </row>
    <row r="36" spans="1:15" x14ac:dyDescent="0.2">
      <c r="F36" s="22"/>
      <c r="I36" s="22"/>
      <c r="L36" s="3"/>
      <c r="O36" s="2"/>
    </row>
    <row r="37" spans="1:15" x14ac:dyDescent="0.2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8"/>
      <c r="O37" s="18"/>
    </row>
    <row r="39" spans="1:15" x14ac:dyDescent="0.2">
      <c r="F39" s="22"/>
    </row>
  </sheetData>
  <sheetProtection algorithmName="SHA-512" hashValue="uAH+1Fi7B8XmOdOW0EnA36ZAxDGQ2q2zdbeZRo5NZb9HZnCNDS/cs8CFKZajOPCijo/Sks8dEDZLYYE5jodn4Q==" saltValue="y81JNv7lvgaFhiAMRFS9aw==" spinCount="100000" sheet="1" objects="1" scenarios="1" autoFilter="0" pivotTables="0"/>
  <mergeCells count="17">
    <mergeCell ref="A21:A22"/>
    <mergeCell ref="A23:A24"/>
    <mergeCell ref="A3:A4"/>
    <mergeCell ref="A5:A6"/>
    <mergeCell ref="A7:A8"/>
    <mergeCell ref="A9:A10"/>
    <mergeCell ref="A11:A12"/>
    <mergeCell ref="A2:B2"/>
    <mergeCell ref="A13:A14"/>
    <mergeCell ref="A15:A16"/>
    <mergeCell ref="A17:A18"/>
    <mergeCell ref="A19:A20"/>
    <mergeCell ref="A31:A32"/>
    <mergeCell ref="A25:A26"/>
    <mergeCell ref="A27:A28"/>
    <mergeCell ref="A29:A30"/>
    <mergeCell ref="A33:A34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4"/>
  <sheetViews>
    <sheetView zoomScale="90" zoomScaleNormal="90" workbookViewId="0">
      <selection activeCell="A33" sqref="A33:A34"/>
    </sheetView>
  </sheetViews>
  <sheetFormatPr defaultRowHeight="12.75" x14ac:dyDescent="0.2"/>
  <cols>
    <col min="1" max="1" width="22.42578125" style="3" customWidth="1"/>
    <col min="2" max="2" width="4.85546875" style="3" bestFit="1" customWidth="1"/>
    <col min="3" max="3" width="10.5703125" style="3" bestFit="1" customWidth="1"/>
    <col min="4" max="4" width="10.7109375" style="3" customWidth="1"/>
    <col min="5" max="5" width="13.5703125" style="3" bestFit="1" customWidth="1"/>
    <col min="6" max="6" width="9.85546875" style="3" bestFit="1" customWidth="1"/>
    <col min="7" max="7" width="15.28515625" style="3" bestFit="1" customWidth="1"/>
    <col min="8" max="8" width="10.85546875" style="3" bestFit="1" customWidth="1"/>
    <col min="9" max="9" width="11.5703125" style="3" bestFit="1" customWidth="1"/>
    <col min="10" max="10" width="13.28515625" style="3" bestFit="1" customWidth="1"/>
    <col min="11" max="11" width="12.28515625" style="3" customWidth="1"/>
    <col min="12" max="12" width="11.42578125" style="3" bestFit="1" customWidth="1"/>
    <col min="13" max="13" width="10.85546875" style="3" customWidth="1"/>
    <col min="14" max="16384" width="9.140625" style="3"/>
  </cols>
  <sheetData>
    <row r="1" spans="1:13" ht="15.75" x14ac:dyDescent="0.25">
      <c r="A1" s="16" t="s">
        <v>32</v>
      </c>
    </row>
    <row r="2" spans="1:13" s="7" customFormat="1" ht="51" x14ac:dyDescent="0.2">
      <c r="A2" s="32" t="s">
        <v>33</v>
      </c>
      <c r="B2" s="32"/>
      <c r="C2" s="11" t="s">
        <v>34</v>
      </c>
      <c r="D2" s="11" t="s">
        <v>35</v>
      </c>
      <c r="E2" s="11" t="s">
        <v>36</v>
      </c>
      <c r="F2" s="11" t="s">
        <v>37</v>
      </c>
      <c r="G2" s="11" t="s">
        <v>38</v>
      </c>
      <c r="H2" s="11" t="s">
        <v>39</v>
      </c>
      <c r="I2" s="11" t="s">
        <v>40</v>
      </c>
      <c r="J2" s="11" t="s">
        <v>41</v>
      </c>
      <c r="K2" s="11" t="s">
        <v>42</v>
      </c>
      <c r="L2" s="11" t="s">
        <v>43</v>
      </c>
      <c r="M2" s="11" t="s">
        <v>44</v>
      </c>
    </row>
    <row r="3" spans="1:13" x14ac:dyDescent="0.2">
      <c r="A3" s="30" t="s">
        <v>13</v>
      </c>
      <c r="B3" s="20">
        <v>2019</v>
      </c>
      <c r="C3" s="12">
        <v>11999212</v>
      </c>
      <c r="D3" s="12">
        <v>6200000</v>
      </c>
      <c r="E3" s="12">
        <v>5286333</v>
      </c>
      <c r="F3" s="12"/>
      <c r="G3" s="15">
        <v>456104</v>
      </c>
      <c r="H3" s="12">
        <v>14860166</v>
      </c>
      <c r="I3" s="12"/>
      <c r="J3" s="12">
        <v>14860166</v>
      </c>
      <c r="K3" s="12">
        <v>27315482</v>
      </c>
      <c r="L3" s="12">
        <v>10189</v>
      </c>
      <c r="M3" s="13">
        <v>27325671</v>
      </c>
    </row>
    <row r="4" spans="1:13" x14ac:dyDescent="0.2">
      <c r="A4" s="30"/>
      <c r="B4" s="20">
        <v>2018</v>
      </c>
      <c r="C4" s="12">
        <v>11008523</v>
      </c>
      <c r="D4" s="12">
        <v>6200000</v>
      </c>
      <c r="E4" s="12">
        <v>4296995</v>
      </c>
      <c r="F4" s="12"/>
      <c r="G4" s="15">
        <v>461544</v>
      </c>
      <c r="H4" s="12">
        <v>14600111</v>
      </c>
      <c r="I4" s="12"/>
      <c r="J4" s="12">
        <v>14600111</v>
      </c>
      <c r="K4" s="12">
        <v>26070178</v>
      </c>
      <c r="L4" s="12">
        <v>3865</v>
      </c>
      <c r="M4" s="13">
        <v>26074043</v>
      </c>
    </row>
    <row r="5" spans="1:13" x14ac:dyDescent="0.2">
      <c r="A5" s="30" t="s">
        <v>0</v>
      </c>
      <c r="B5" s="20">
        <v>2019</v>
      </c>
      <c r="C5" s="12">
        <v>13730382</v>
      </c>
      <c r="D5" s="12">
        <v>6827000</v>
      </c>
      <c r="E5" s="12">
        <v>6676193</v>
      </c>
      <c r="F5" s="12"/>
      <c r="G5" s="15">
        <v>100823</v>
      </c>
      <c r="H5" s="12">
        <v>25517434</v>
      </c>
      <c r="I5" s="12"/>
      <c r="J5" s="12">
        <v>25517434</v>
      </c>
      <c r="K5" s="12">
        <v>39348639</v>
      </c>
      <c r="L5" s="12">
        <v>53314</v>
      </c>
      <c r="M5" s="13">
        <v>39401953</v>
      </c>
    </row>
    <row r="6" spans="1:13" x14ac:dyDescent="0.2">
      <c r="A6" s="30"/>
      <c r="B6" s="20">
        <v>2018</v>
      </c>
      <c r="C6" s="12">
        <v>13577550</v>
      </c>
      <c r="D6" s="12">
        <v>6827000</v>
      </c>
      <c r="E6" s="12">
        <v>6626777</v>
      </c>
      <c r="F6" s="12"/>
      <c r="G6" s="15">
        <v>97148</v>
      </c>
      <c r="H6" s="12">
        <v>24441644</v>
      </c>
      <c r="I6" s="12"/>
      <c r="J6" s="12">
        <v>24441644</v>
      </c>
      <c r="K6" s="12">
        <v>38116342</v>
      </c>
      <c r="L6" s="12">
        <v>39437</v>
      </c>
      <c r="M6" s="12">
        <v>38155779</v>
      </c>
    </row>
    <row r="7" spans="1:13" x14ac:dyDescent="0.2">
      <c r="A7" s="30" t="s">
        <v>1</v>
      </c>
      <c r="B7" s="20">
        <v>2019</v>
      </c>
      <c r="C7" s="12">
        <v>11686014</v>
      </c>
      <c r="D7" s="12">
        <v>15341300</v>
      </c>
      <c r="E7" s="12">
        <v>10866</v>
      </c>
      <c r="F7" s="12"/>
      <c r="G7" s="15">
        <v>2572656</v>
      </c>
      <c r="H7" s="12">
        <v>24669570</v>
      </c>
      <c r="I7" s="12"/>
      <c r="J7" s="12">
        <v>24669570</v>
      </c>
      <c r="K7" s="12">
        <v>38928240</v>
      </c>
      <c r="L7" s="12"/>
      <c r="M7" s="12">
        <v>38928240</v>
      </c>
    </row>
    <row r="8" spans="1:13" x14ac:dyDescent="0.2">
      <c r="A8" s="30"/>
      <c r="B8" s="20">
        <v>2018</v>
      </c>
      <c r="C8" s="12">
        <v>11542363</v>
      </c>
      <c r="D8" s="12">
        <v>20435701</v>
      </c>
      <c r="E8" s="12"/>
      <c r="F8" s="12">
        <v>6406486</v>
      </c>
      <c r="G8" s="15">
        <v>2284242</v>
      </c>
      <c r="H8" s="12">
        <v>23569371</v>
      </c>
      <c r="I8" s="12"/>
      <c r="J8" s="12">
        <v>23569371</v>
      </c>
      <c r="K8" s="12">
        <v>37395976</v>
      </c>
      <c r="L8" s="12"/>
      <c r="M8" s="12">
        <v>37395976</v>
      </c>
    </row>
    <row r="9" spans="1:13" x14ac:dyDescent="0.2">
      <c r="A9" s="30" t="s">
        <v>2</v>
      </c>
      <c r="B9" s="20">
        <v>2019</v>
      </c>
      <c r="C9" s="12">
        <v>7796388</v>
      </c>
      <c r="D9" s="12">
        <v>2500000</v>
      </c>
      <c r="E9" s="12">
        <v>4999529</v>
      </c>
      <c r="F9" s="12"/>
      <c r="G9" s="15">
        <v>11084</v>
      </c>
      <c r="H9" s="12">
        <v>7733827</v>
      </c>
      <c r="I9" s="12"/>
      <c r="J9" s="12">
        <v>7733827</v>
      </c>
      <c r="K9" s="12">
        <v>15541299</v>
      </c>
      <c r="L9" s="12"/>
      <c r="M9" s="13">
        <v>15541299</v>
      </c>
    </row>
    <row r="10" spans="1:13" x14ac:dyDescent="0.2">
      <c r="A10" s="30"/>
      <c r="B10" s="20">
        <v>2018</v>
      </c>
      <c r="C10" s="12">
        <v>5531241</v>
      </c>
      <c r="D10" s="12">
        <v>2500000</v>
      </c>
      <c r="E10" s="12">
        <v>2899641</v>
      </c>
      <c r="F10" s="12"/>
      <c r="G10" s="15"/>
      <c r="H10" s="15">
        <v>5893844</v>
      </c>
      <c r="I10" s="27"/>
      <c r="J10" s="12">
        <v>5893844</v>
      </c>
      <c r="K10" s="12">
        <v>11425085</v>
      </c>
      <c r="L10" s="12"/>
      <c r="M10" s="13">
        <v>11425085</v>
      </c>
    </row>
    <row r="11" spans="1:13" x14ac:dyDescent="0.2">
      <c r="A11" s="30" t="s">
        <v>3</v>
      </c>
      <c r="B11" s="20">
        <v>2019</v>
      </c>
      <c r="C11" s="12">
        <v>16300174</v>
      </c>
      <c r="D11" s="12">
        <v>8000000</v>
      </c>
      <c r="E11" s="12">
        <v>6307299</v>
      </c>
      <c r="F11" s="12"/>
      <c r="G11" s="15">
        <v>97034473</v>
      </c>
      <c r="H11" s="12">
        <v>9399276</v>
      </c>
      <c r="I11" s="27"/>
      <c r="J11" s="12">
        <v>9399276</v>
      </c>
      <c r="K11" s="12">
        <v>122733923</v>
      </c>
      <c r="L11" s="12"/>
      <c r="M11" s="13">
        <v>122733923</v>
      </c>
    </row>
    <row r="12" spans="1:13" x14ac:dyDescent="0.2">
      <c r="A12" s="30"/>
      <c r="B12" s="20">
        <v>2018</v>
      </c>
      <c r="C12" s="12">
        <v>15754455</v>
      </c>
      <c r="D12" s="12">
        <v>6070000</v>
      </c>
      <c r="E12" s="12">
        <v>7998106</v>
      </c>
      <c r="F12" s="12"/>
      <c r="G12" s="15">
        <v>84714735</v>
      </c>
      <c r="H12" s="12">
        <v>7956818</v>
      </c>
      <c r="I12" s="27"/>
      <c r="J12" s="12">
        <v>7956818</v>
      </c>
      <c r="K12" s="12">
        <v>108426008</v>
      </c>
      <c r="L12" s="12"/>
      <c r="M12" s="13">
        <v>108426008</v>
      </c>
    </row>
    <row r="13" spans="1:13" x14ac:dyDescent="0.2">
      <c r="A13" s="30" t="s">
        <v>4</v>
      </c>
      <c r="B13" s="20">
        <v>2019</v>
      </c>
      <c r="C13" s="12">
        <v>6655218</v>
      </c>
      <c r="D13" s="12">
        <v>13668191</v>
      </c>
      <c r="E13" s="12"/>
      <c r="F13" s="12">
        <v>8553388</v>
      </c>
      <c r="G13" s="15">
        <v>51317</v>
      </c>
      <c r="H13" s="12">
        <v>9130476</v>
      </c>
      <c r="I13" s="12">
        <v>325100</v>
      </c>
      <c r="J13" s="12">
        <v>8805376</v>
      </c>
      <c r="K13" s="12">
        <v>15837011</v>
      </c>
      <c r="L13" s="12"/>
      <c r="M13" s="13">
        <v>15837011</v>
      </c>
    </row>
    <row r="14" spans="1:13" x14ac:dyDescent="0.2">
      <c r="A14" s="30"/>
      <c r="B14" s="20">
        <v>2018</v>
      </c>
      <c r="C14" s="12">
        <v>8573867</v>
      </c>
      <c r="D14" s="12">
        <v>13668191</v>
      </c>
      <c r="E14" s="12"/>
      <c r="F14" s="12">
        <v>6046621</v>
      </c>
      <c r="G14" s="15">
        <v>47797</v>
      </c>
      <c r="H14" s="12">
        <v>7634193</v>
      </c>
      <c r="I14" s="12">
        <v>460759</v>
      </c>
      <c r="J14" s="12">
        <v>7173434</v>
      </c>
      <c r="K14" s="12">
        <v>16255857</v>
      </c>
      <c r="L14" s="12">
        <v>3161</v>
      </c>
      <c r="M14" s="13">
        <v>16259018</v>
      </c>
    </row>
    <row r="15" spans="1:13" x14ac:dyDescent="0.2">
      <c r="A15" s="30" t="s">
        <v>12</v>
      </c>
      <c r="B15" s="20">
        <v>2019</v>
      </c>
      <c r="C15" s="12">
        <v>9312363</v>
      </c>
      <c r="D15" s="12">
        <v>5500000</v>
      </c>
      <c r="E15" s="12">
        <v>3053500</v>
      </c>
      <c r="F15" s="12"/>
      <c r="G15" s="15">
        <v>15847</v>
      </c>
      <c r="H15" s="12">
        <v>10806387</v>
      </c>
      <c r="I15" s="12">
        <v>804183</v>
      </c>
      <c r="J15" s="12">
        <v>10002204</v>
      </c>
      <c r="K15" s="12">
        <v>20134597</v>
      </c>
      <c r="L15" s="12"/>
      <c r="M15" s="13">
        <v>20134597</v>
      </c>
    </row>
    <row r="16" spans="1:13" x14ac:dyDescent="0.2">
      <c r="A16" s="30"/>
      <c r="B16" s="20">
        <v>2018</v>
      </c>
      <c r="C16" s="12">
        <v>9272616</v>
      </c>
      <c r="D16" s="12">
        <v>5500000</v>
      </c>
      <c r="E16" s="12">
        <v>3212749</v>
      </c>
      <c r="F16" s="12"/>
      <c r="G16" s="15">
        <v>12560</v>
      </c>
      <c r="H16" s="12">
        <v>8387729</v>
      </c>
      <c r="I16" s="12"/>
      <c r="J16" s="12">
        <v>8387729</v>
      </c>
      <c r="K16" s="12">
        <v>17672905</v>
      </c>
      <c r="L16" s="12"/>
      <c r="M16" s="13">
        <v>17672905</v>
      </c>
    </row>
    <row r="17" spans="1:13" x14ac:dyDescent="0.2">
      <c r="A17" s="30" t="s">
        <v>14</v>
      </c>
      <c r="B17" s="20">
        <v>2019</v>
      </c>
      <c r="C17" s="12">
        <v>19726205</v>
      </c>
      <c r="D17" s="12">
        <v>10000000</v>
      </c>
      <c r="E17" s="12">
        <v>6977810</v>
      </c>
      <c r="F17" s="12"/>
      <c r="G17" s="15">
        <v>76004</v>
      </c>
      <c r="H17" s="12">
        <v>21931121</v>
      </c>
      <c r="I17" s="12"/>
      <c r="J17" s="12">
        <v>21931121</v>
      </c>
      <c r="K17" s="12">
        <v>41733330</v>
      </c>
      <c r="L17" s="12">
        <v>3818</v>
      </c>
      <c r="M17" s="13">
        <v>41737148</v>
      </c>
    </row>
    <row r="18" spans="1:13" x14ac:dyDescent="0.2">
      <c r="A18" s="30"/>
      <c r="B18" s="20">
        <v>2018</v>
      </c>
      <c r="C18" s="12">
        <v>20090072</v>
      </c>
      <c r="D18" s="12">
        <v>10000000</v>
      </c>
      <c r="E18" s="12">
        <v>7250934</v>
      </c>
      <c r="F18" s="12"/>
      <c r="G18" s="15">
        <v>71355</v>
      </c>
      <c r="H18" s="12">
        <v>20387541</v>
      </c>
      <c r="I18" s="12"/>
      <c r="J18" s="12">
        <v>20387541</v>
      </c>
      <c r="K18" s="12">
        <v>40548968</v>
      </c>
      <c r="L18" s="12">
        <v>4818</v>
      </c>
      <c r="M18" s="13">
        <v>40553786</v>
      </c>
    </row>
    <row r="19" spans="1:13" x14ac:dyDescent="0.2">
      <c r="A19" s="30" t="s">
        <v>5</v>
      </c>
      <c r="B19" s="20">
        <v>2019</v>
      </c>
      <c r="C19" s="12">
        <v>9482483</v>
      </c>
      <c r="D19" s="12">
        <v>5250000</v>
      </c>
      <c r="E19" s="12">
        <v>3771945</v>
      </c>
      <c r="F19" s="12"/>
      <c r="G19" s="15">
        <v>73429</v>
      </c>
      <c r="H19" s="12">
        <v>16607839</v>
      </c>
      <c r="I19" s="12"/>
      <c r="J19" s="12">
        <v>16607839</v>
      </c>
      <c r="K19" s="12">
        <v>26163751</v>
      </c>
      <c r="L19" s="12"/>
      <c r="M19" s="12">
        <v>26163751</v>
      </c>
    </row>
    <row r="20" spans="1:13" x14ac:dyDescent="0.2">
      <c r="A20" s="30"/>
      <c r="B20" s="20">
        <v>2018</v>
      </c>
      <c r="C20" s="12">
        <v>8067656</v>
      </c>
      <c r="D20" s="12">
        <v>5250000</v>
      </c>
      <c r="E20" s="12">
        <v>2427859</v>
      </c>
      <c r="F20" s="12"/>
      <c r="G20" s="12">
        <v>73429</v>
      </c>
      <c r="H20" s="12">
        <v>12862117</v>
      </c>
      <c r="I20" s="12"/>
      <c r="J20" s="12">
        <v>12862117</v>
      </c>
      <c r="K20" s="12">
        <v>21003202</v>
      </c>
      <c r="L20" s="12"/>
      <c r="M20" s="12">
        <v>21003202</v>
      </c>
    </row>
    <row r="21" spans="1:13" x14ac:dyDescent="0.2">
      <c r="A21" s="30" t="s">
        <v>6</v>
      </c>
      <c r="B21" s="20">
        <v>2019</v>
      </c>
      <c r="C21" s="12">
        <v>9677758</v>
      </c>
      <c r="D21" s="12">
        <v>5000000</v>
      </c>
      <c r="E21" s="12">
        <v>4177684</v>
      </c>
      <c r="F21" s="12"/>
      <c r="G21" s="15"/>
      <c r="H21" s="12">
        <v>9103788</v>
      </c>
      <c r="I21" s="12"/>
      <c r="J21" s="12">
        <v>9103788</v>
      </c>
      <c r="K21" s="12">
        <v>18781546</v>
      </c>
      <c r="L21" s="12">
        <v>7760</v>
      </c>
      <c r="M21" s="12">
        <v>18789306</v>
      </c>
    </row>
    <row r="22" spans="1:13" x14ac:dyDescent="0.2">
      <c r="A22" s="30"/>
      <c r="B22" s="20">
        <v>2018</v>
      </c>
      <c r="C22" s="12">
        <v>9860922</v>
      </c>
      <c r="D22" s="12">
        <v>5000000</v>
      </c>
      <c r="E22" s="12">
        <v>4610847</v>
      </c>
      <c r="F22" s="12"/>
      <c r="G22" s="15"/>
      <c r="H22" s="12">
        <v>8355277</v>
      </c>
      <c r="I22" s="12"/>
      <c r="J22" s="12">
        <v>8355277</v>
      </c>
      <c r="K22" s="12">
        <v>18216199</v>
      </c>
      <c r="L22" s="12"/>
      <c r="M22" s="12">
        <v>18216199</v>
      </c>
    </row>
    <row r="23" spans="1:13" x14ac:dyDescent="0.2">
      <c r="A23" s="30" t="s">
        <v>7</v>
      </c>
      <c r="B23" s="20">
        <v>2019</v>
      </c>
      <c r="C23" s="12">
        <v>2980886</v>
      </c>
      <c r="D23" s="12">
        <v>2750000</v>
      </c>
      <c r="E23" s="12">
        <v>230686</v>
      </c>
      <c r="F23" s="12"/>
      <c r="G23" s="15"/>
      <c r="H23" s="12">
        <v>4148363</v>
      </c>
      <c r="I23" s="12"/>
      <c r="J23" s="12">
        <v>4148363</v>
      </c>
      <c r="K23" s="12">
        <v>7129249</v>
      </c>
      <c r="L23" s="12"/>
      <c r="M23" s="13">
        <v>7129249</v>
      </c>
    </row>
    <row r="24" spans="1:13" x14ac:dyDescent="0.2">
      <c r="A24" s="30"/>
      <c r="B24" s="20">
        <v>2018</v>
      </c>
      <c r="C24" s="12">
        <v>2753999</v>
      </c>
      <c r="D24" s="12">
        <v>2750000</v>
      </c>
      <c r="E24" s="12">
        <v>3999</v>
      </c>
      <c r="F24" s="12"/>
      <c r="G24" s="15"/>
      <c r="H24" s="12">
        <v>826610</v>
      </c>
      <c r="I24" s="12"/>
      <c r="J24" s="12">
        <v>826610</v>
      </c>
      <c r="K24" s="12">
        <v>3580609</v>
      </c>
      <c r="L24" s="12"/>
      <c r="M24" s="12">
        <v>3580609</v>
      </c>
    </row>
    <row r="25" spans="1:13" ht="12.75" customHeight="1" x14ac:dyDescent="0.2">
      <c r="A25" s="30" t="s">
        <v>8</v>
      </c>
      <c r="B25" s="20">
        <v>2019</v>
      </c>
      <c r="C25" s="12">
        <v>3807178</v>
      </c>
      <c r="D25" s="12">
        <v>2420000</v>
      </c>
      <c r="E25" s="12">
        <v>1004471</v>
      </c>
      <c r="F25" s="12"/>
      <c r="G25" s="15">
        <v>8352</v>
      </c>
      <c r="H25" s="12">
        <v>2779802</v>
      </c>
      <c r="I25" s="12"/>
      <c r="J25" s="12">
        <v>2779802</v>
      </c>
      <c r="K25" s="12">
        <v>6595332</v>
      </c>
      <c r="L25" s="12"/>
      <c r="M25" s="13">
        <v>6595332</v>
      </c>
    </row>
    <row r="26" spans="1:13" x14ac:dyDescent="0.2">
      <c r="A26" s="30"/>
      <c r="B26" s="20">
        <v>2018</v>
      </c>
      <c r="C26" s="12">
        <v>3825256</v>
      </c>
      <c r="D26" s="12">
        <v>2420000</v>
      </c>
      <c r="E26" s="12">
        <v>1200163</v>
      </c>
      <c r="F26" s="12"/>
      <c r="G26" s="15">
        <v>15137</v>
      </c>
      <c r="H26" s="12">
        <v>2541081</v>
      </c>
      <c r="I26" s="12"/>
      <c r="J26" s="12">
        <v>2541081</v>
      </c>
      <c r="K26" s="12">
        <v>6381474</v>
      </c>
      <c r="L26" s="12"/>
      <c r="M26" s="13">
        <v>6381474</v>
      </c>
    </row>
    <row r="27" spans="1:13" x14ac:dyDescent="0.2">
      <c r="A27" s="30" t="s">
        <v>9</v>
      </c>
      <c r="B27" s="20">
        <v>2019</v>
      </c>
      <c r="C27" s="12">
        <v>5002374</v>
      </c>
      <c r="D27" s="12">
        <v>5556000</v>
      </c>
      <c r="E27" s="12">
        <v>670618</v>
      </c>
      <c r="F27" s="12">
        <v>1814593</v>
      </c>
      <c r="G27" s="15">
        <v>309553</v>
      </c>
      <c r="H27" s="12">
        <v>17966496</v>
      </c>
      <c r="I27" s="12">
        <v>2961909</v>
      </c>
      <c r="J27" s="12">
        <v>15004587</v>
      </c>
      <c r="K27" s="12">
        <v>23278423</v>
      </c>
      <c r="L27" s="12">
        <v>2021579</v>
      </c>
      <c r="M27" s="12">
        <v>25300002</v>
      </c>
    </row>
    <row r="28" spans="1:13" x14ac:dyDescent="0.2">
      <c r="A28" s="30"/>
      <c r="B28" s="20">
        <v>2018</v>
      </c>
      <c r="C28" s="12">
        <v>6883966</v>
      </c>
      <c r="D28" s="12">
        <v>5556000</v>
      </c>
      <c r="E28" s="12">
        <v>1069747</v>
      </c>
      <c r="F28" s="12">
        <v>399129</v>
      </c>
      <c r="G28" s="15">
        <v>172018</v>
      </c>
      <c r="H28" s="12">
        <v>15178248</v>
      </c>
      <c r="I28" s="12">
        <v>1832087</v>
      </c>
      <c r="J28" s="12">
        <v>13346161</v>
      </c>
      <c r="K28" s="12">
        <v>22234232</v>
      </c>
      <c r="L28" s="12">
        <v>2021579</v>
      </c>
      <c r="M28" s="12">
        <v>24255811</v>
      </c>
    </row>
    <row r="29" spans="1:13" x14ac:dyDescent="0.2">
      <c r="A29" s="30" t="s">
        <v>10</v>
      </c>
      <c r="B29" s="20">
        <v>2019</v>
      </c>
      <c r="C29" s="12">
        <v>18237060</v>
      </c>
      <c r="D29" s="12">
        <v>9043400</v>
      </c>
      <c r="E29" s="12">
        <v>290921</v>
      </c>
      <c r="F29" s="12"/>
      <c r="G29" s="15">
        <v>14875846</v>
      </c>
      <c r="H29" s="12">
        <v>45561299</v>
      </c>
      <c r="I29" s="12"/>
      <c r="J29" s="12">
        <v>45561299</v>
      </c>
      <c r="K29" s="12">
        <v>78674205</v>
      </c>
      <c r="L29" s="12">
        <v>2627955</v>
      </c>
      <c r="M29" s="13">
        <v>81302160</v>
      </c>
    </row>
    <row r="30" spans="1:13" x14ac:dyDescent="0.2">
      <c r="A30" s="30"/>
      <c r="B30" s="20">
        <v>2018</v>
      </c>
      <c r="C30" s="12">
        <v>17350047</v>
      </c>
      <c r="D30" s="12">
        <v>9043400</v>
      </c>
      <c r="E30" s="12"/>
      <c r="F30" s="12">
        <v>402679</v>
      </c>
      <c r="G30" s="15">
        <v>13542608</v>
      </c>
      <c r="H30" s="12">
        <v>45050819</v>
      </c>
      <c r="I30" s="12"/>
      <c r="J30" s="12">
        <v>45050819</v>
      </c>
      <c r="K30" s="12">
        <v>75943473</v>
      </c>
      <c r="L30" s="12">
        <v>1728194</v>
      </c>
      <c r="M30" s="13">
        <v>77671667</v>
      </c>
    </row>
    <row r="31" spans="1:13" x14ac:dyDescent="0.2">
      <c r="A31" s="30" t="s">
        <v>11</v>
      </c>
      <c r="B31" s="20">
        <v>2019</v>
      </c>
      <c r="C31" s="12">
        <v>7537149</v>
      </c>
      <c r="D31" s="12">
        <v>5600000</v>
      </c>
      <c r="E31" s="12">
        <v>1978232</v>
      </c>
      <c r="F31" s="12">
        <v>1256209</v>
      </c>
      <c r="G31" s="12">
        <v>67167</v>
      </c>
      <c r="H31" s="12">
        <v>17168344</v>
      </c>
      <c r="I31" s="12"/>
      <c r="J31" s="12">
        <v>17168344</v>
      </c>
      <c r="K31" s="12">
        <v>24772660</v>
      </c>
      <c r="L31" s="12">
        <v>4474</v>
      </c>
      <c r="M31" s="12">
        <v>24777134</v>
      </c>
    </row>
    <row r="32" spans="1:13" x14ac:dyDescent="0.2">
      <c r="A32" s="30"/>
      <c r="B32" s="20">
        <v>2018</v>
      </c>
      <c r="C32" s="12">
        <v>8648622</v>
      </c>
      <c r="D32" s="12">
        <v>5600000</v>
      </c>
      <c r="E32" s="12">
        <v>2082111</v>
      </c>
      <c r="F32" s="12"/>
      <c r="G32" s="12">
        <v>87052</v>
      </c>
      <c r="H32" s="12">
        <v>21533377</v>
      </c>
      <c r="I32" s="12"/>
      <c r="J32" s="12">
        <v>21533377</v>
      </c>
      <c r="K32" s="12">
        <v>30269051</v>
      </c>
      <c r="L32" s="12">
        <v>10875</v>
      </c>
      <c r="M32" s="12">
        <v>30279926</v>
      </c>
    </row>
    <row r="33" spans="1:13" s="14" customFormat="1" ht="19.5" customHeight="1" x14ac:dyDescent="0.2">
      <c r="A33" s="31" t="s">
        <v>31</v>
      </c>
      <c r="B33" s="23">
        <v>2019</v>
      </c>
      <c r="C33" s="24">
        <f>C31+C29+C27+C25+C23+C21+C19+C17+C15+C13+C11+C9+C7+C5+C3</f>
        <v>153930844</v>
      </c>
      <c r="D33" s="24">
        <f t="shared" ref="D33:L33" si="0">D31+D29+D27+D25+D23+D21+D19+D17+D15+D13+D11+D9+D7+D5+D3</f>
        <v>103655891</v>
      </c>
      <c r="E33" s="24">
        <f t="shared" si="0"/>
        <v>45436087</v>
      </c>
      <c r="F33" s="24">
        <f t="shared" si="0"/>
        <v>11624190</v>
      </c>
      <c r="G33" s="24">
        <f t="shared" si="0"/>
        <v>115652655</v>
      </c>
      <c r="H33" s="24">
        <f>H31+H29+H27+H25+H23+H21+H19+H17+H15+H13+H11+H9+H7+H5+H3+1</f>
        <v>237384189</v>
      </c>
      <c r="I33" s="24">
        <f t="shared" si="0"/>
        <v>4091192</v>
      </c>
      <c r="J33" s="24">
        <f>J31+J29+J27+J25+J23+J21+J19+J17+J15+J13+J11+J9+J7+J5+J3+1</f>
        <v>233292997</v>
      </c>
      <c r="K33" s="24">
        <f>K31+K29+K27+K25+K23+K21+K19+K17+K15+K13+K11+K9+K7+K5+K3+1</f>
        <v>506967688</v>
      </c>
      <c r="L33" s="24">
        <f t="shared" si="0"/>
        <v>4729089</v>
      </c>
      <c r="M33" s="24">
        <f>M31+M29+M27+M25+M23+M21+M19+M17+M15+M13+M11+M9+M7+M5+M3+1</f>
        <v>511696777</v>
      </c>
    </row>
    <row r="34" spans="1:13" s="14" customFormat="1" ht="17.25" customHeight="1" x14ac:dyDescent="0.2">
      <c r="A34" s="31"/>
      <c r="B34" s="23">
        <v>2018</v>
      </c>
      <c r="C34" s="24">
        <f>C32+C30+C28+C26+C24+C22+C20+C18+C16+C14+C12+C10+C8+C6+C4</f>
        <v>152741155</v>
      </c>
      <c r="D34" s="24">
        <f t="shared" ref="D34:L34" si="1">D32+D30+D28+D26+D24+D22+D20+D18+D16+D14+D12+D10+D8+D6+D4</f>
        <v>106820292</v>
      </c>
      <c r="E34" s="24">
        <f t="shared" si="1"/>
        <v>43679928</v>
      </c>
      <c r="F34" s="24">
        <f t="shared" si="1"/>
        <v>13254915</v>
      </c>
      <c r="G34" s="24">
        <f>G32+G30+G28+G26+G24+G22+G20+G18+G16+G14+G12+G10+G8+G6+G4-1</f>
        <v>101579624</v>
      </c>
      <c r="H34" s="24">
        <f t="shared" si="1"/>
        <v>219218780</v>
      </c>
      <c r="I34" s="24">
        <f t="shared" si="1"/>
        <v>2292846</v>
      </c>
      <c r="J34" s="24">
        <f t="shared" si="1"/>
        <v>216925934</v>
      </c>
      <c r="K34" s="24">
        <f t="shared" si="1"/>
        <v>473539559</v>
      </c>
      <c r="L34" s="24">
        <f t="shared" si="1"/>
        <v>3811929</v>
      </c>
      <c r="M34" s="24">
        <f>M32+M30+M28+M26+M24+M22+M20+M18+M16+M14+M12+M10+M8+M6+M4-1</f>
        <v>477351487</v>
      </c>
    </row>
  </sheetData>
  <sheetProtection algorithmName="SHA-512" hashValue="YJQsuuzQAEt+lIyyD5/rSQOLlSPgSOUuQ/re9kHjR/gAlcxxlK30WevyfCntnGG5yUAlyZ0UprPZ486mmXd1cQ==" saltValue="kja6XL/hSv16c8xv7wZ9Sw==" spinCount="100000" sheet="1" objects="1" scenarios="1" autoFilter="0" pivotTables="0"/>
  <mergeCells count="17">
    <mergeCell ref="A21:A22"/>
    <mergeCell ref="A23:A24"/>
    <mergeCell ref="A3:A4"/>
    <mergeCell ref="A5:A6"/>
    <mergeCell ref="A7:A8"/>
    <mergeCell ref="A9:A10"/>
    <mergeCell ref="A11:A12"/>
    <mergeCell ref="A2:B2"/>
    <mergeCell ref="A13:A14"/>
    <mergeCell ref="A15:A16"/>
    <mergeCell ref="A17:A18"/>
    <mergeCell ref="A19:A20"/>
    <mergeCell ref="A31:A32"/>
    <mergeCell ref="A25:A26"/>
    <mergeCell ref="A27:A28"/>
    <mergeCell ref="A29:A30"/>
    <mergeCell ref="A33:A34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7"/>
  <sheetViews>
    <sheetView zoomScale="90" zoomScaleNormal="90" workbookViewId="0">
      <selection activeCell="A33" sqref="A33:A34"/>
    </sheetView>
  </sheetViews>
  <sheetFormatPr defaultRowHeight="15" x14ac:dyDescent="0.25"/>
  <cols>
    <col min="1" max="1" width="23.7109375" customWidth="1"/>
    <col min="2" max="2" width="4.85546875" bestFit="1" customWidth="1"/>
    <col min="3" max="3" width="11.140625" bestFit="1" customWidth="1"/>
    <col min="4" max="4" width="10.85546875" bestFit="1" customWidth="1"/>
    <col min="5" max="6" width="11.28515625" bestFit="1" customWidth="1"/>
    <col min="7" max="8" width="9.140625" bestFit="1" customWidth="1"/>
    <col min="9" max="10" width="11.5703125" bestFit="1" customWidth="1"/>
    <col min="11" max="11" width="15.85546875" customWidth="1"/>
    <col min="12" max="12" width="16.28515625" customWidth="1"/>
    <col min="13" max="13" width="10.7109375" bestFit="1" customWidth="1"/>
  </cols>
  <sheetData>
    <row r="1" spans="1:13" ht="15.75" x14ac:dyDescent="0.25">
      <c r="A1" s="16" t="s">
        <v>45</v>
      </c>
    </row>
    <row r="2" spans="1:13" s="1" customFormat="1" ht="75" customHeight="1" x14ac:dyDescent="0.25">
      <c r="A2" s="32" t="s">
        <v>46</v>
      </c>
      <c r="B2" s="32"/>
      <c r="C2" s="11" t="s">
        <v>47</v>
      </c>
      <c r="D2" s="11" t="s">
        <v>48</v>
      </c>
      <c r="E2" s="11" t="s">
        <v>49</v>
      </c>
      <c r="F2" s="11" t="s">
        <v>50</v>
      </c>
      <c r="G2" s="11" t="s">
        <v>51</v>
      </c>
      <c r="H2" s="11" t="s">
        <v>52</v>
      </c>
      <c r="I2" s="11" t="s">
        <v>53</v>
      </c>
      <c r="J2" s="11" t="s">
        <v>54</v>
      </c>
      <c r="K2" s="11" t="s">
        <v>55</v>
      </c>
      <c r="L2" s="11" t="s">
        <v>56</v>
      </c>
      <c r="M2" s="11" t="s">
        <v>57</v>
      </c>
    </row>
    <row r="3" spans="1:13" x14ac:dyDescent="0.25">
      <c r="A3" s="30" t="s">
        <v>13</v>
      </c>
      <c r="B3" s="28">
        <v>2019</v>
      </c>
      <c r="C3" s="12">
        <v>16726901</v>
      </c>
      <c r="D3" s="12">
        <v>11587607</v>
      </c>
      <c r="E3" s="12">
        <v>440946</v>
      </c>
      <c r="F3" s="12">
        <v>15835</v>
      </c>
      <c r="G3" s="15">
        <v>25615</v>
      </c>
      <c r="H3" s="12">
        <v>402387</v>
      </c>
      <c r="I3" s="12"/>
      <c r="J3" s="12">
        <v>37233</v>
      </c>
      <c r="K3" s="12">
        <v>1027</v>
      </c>
      <c r="L3" s="12"/>
      <c r="M3" s="12">
        <v>4619339</v>
      </c>
    </row>
    <row r="4" spans="1:13" x14ac:dyDescent="0.25">
      <c r="A4" s="30"/>
      <c r="B4" s="28">
        <v>2018</v>
      </c>
      <c r="C4" s="12">
        <v>16829641</v>
      </c>
      <c r="D4" s="12">
        <v>12404678</v>
      </c>
      <c r="E4" s="12">
        <v>447597</v>
      </c>
      <c r="F4" s="12">
        <v>22100</v>
      </c>
      <c r="G4" s="15">
        <v>87441</v>
      </c>
      <c r="H4" s="12">
        <v>289260</v>
      </c>
      <c r="I4" s="12"/>
      <c r="J4" s="12">
        <v>868</v>
      </c>
      <c r="K4" s="12"/>
      <c r="L4" s="12"/>
      <c r="M4" s="15">
        <v>4180180</v>
      </c>
    </row>
    <row r="5" spans="1:13" x14ac:dyDescent="0.25">
      <c r="A5" s="30" t="s">
        <v>0</v>
      </c>
      <c r="B5" s="28">
        <v>2019</v>
      </c>
      <c r="C5" s="12">
        <v>24640000</v>
      </c>
      <c r="D5" s="12">
        <v>16869620</v>
      </c>
      <c r="E5" s="12">
        <v>573447</v>
      </c>
      <c r="F5" s="12">
        <v>59378</v>
      </c>
      <c r="G5" s="15">
        <v>255730</v>
      </c>
      <c r="H5" s="12">
        <v>839400</v>
      </c>
      <c r="I5" s="12">
        <v>112901</v>
      </c>
      <c r="J5" s="12">
        <v>421696</v>
      </c>
      <c r="K5" s="12"/>
      <c r="L5" s="12"/>
      <c r="M5" s="12">
        <v>6649416</v>
      </c>
    </row>
    <row r="6" spans="1:13" x14ac:dyDescent="0.25">
      <c r="A6" s="30"/>
      <c r="B6" s="28">
        <v>2018</v>
      </c>
      <c r="C6" s="12">
        <v>24678205</v>
      </c>
      <c r="D6" s="12">
        <v>17027442</v>
      </c>
      <c r="E6" s="12">
        <v>705227</v>
      </c>
      <c r="F6" s="12">
        <v>2744</v>
      </c>
      <c r="G6" s="15">
        <v>309496</v>
      </c>
      <c r="H6" s="12">
        <v>1021570</v>
      </c>
      <c r="I6" s="12">
        <v>83672</v>
      </c>
      <c r="J6" s="12">
        <v>387779</v>
      </c>
      <c r="K6" s="12"/>
      <c r="L6" s="12"/>
      <c r="M6" s="12">
        <v>6580518</v>
      </c>
    </row>
    <row r="7" spans="1:13" x14ac:dyDescent="0.25">
      <c r="A7" s="30" t="s">
        <v>1</v>
      </c>
      <c r="B7" s="28">
        <v>2019</v>
      </c>
      <c r="C7" s="12">
        <v>25071811</v>
      </c>
      <c r="D7" s="12">
        <v>26025249</v>
      </c>
      <c r="E7" s="12">
        <v>417066</v>
      </c>
      <c r="F7" s="12">
        <v>37855</v>
      </c>
      <c r="G7" s="15">
        <v>1549751</v>
      </c>
      <c r="H7" s="12">
        <v>1419127</v>
      </c>
      <c r="I7" s="12">
        <v>456944</v>
      </c>
      <c r="J7" s="12">
        <v>13988</v>
      </c>
      <c r="K7" s="12">
        <v>18729</v>
      </c>
      <c r="L7" s="12">
        <v>15884</v>
      </c>
      <c r="M7" s="12">
        <v>10866</v>
      </c>
    </row>
    <row r="8" spans="1:13" x14ac:dyDescent="0.25">
      <c r="A8" s="30"/>
      <c r="B8" s="28">
        <v>2018</v>
      </c>
      <c r="C8" s="12">
        <v>24289392</v>
      </c>
      <c r="D8" s="12">
        <v>26561322</v>
      </c>
      <c r="E8" s="12">
        <v>396757</v>
      </c>
      <c r="F8" s="12">
        <v>52516</v>
      </c>
      <c r="G8" s="15">
        <v>1378673</v>
      </c>
      <c r="H8" s="12">
        <v>1350286</v>
      </c>
      <c r="I8" s="12">
        <v>144238</v>
      </c>
      <c r="J8" s="12">
        <v>2064</v>
      </c>
      <c r="K8" s="12">
        <v>2748</v>
      </c>
      <c r="L8" s="12">
        <v>3547</v>
      </c>
      <c r="M8" s="12">
        <v>-1768336</v>
      </c>
    </row>
    <row r="9" spans="1:13" x14ac:dyDescent="0.25">
      <c r="A9" s="30" t="s">
        <v>2</v>
      </c>
      <c r="B9" s="28">
        <v>2019</v>
      </c>
      <c r="C9" s="12">
        <v>9569654</v>
      </c>
      <c r="D9" s="12">
        <v>5534393</v>
      </c>
      <c r="E9" s="12">
        <v>142687</v>
      </c>
      <c r="F9" s="12">
        <v>27</v>
      </c>
      <c r="G9" s="15">
        <v>34768</v>
      </c>
      <c r="H9" s="12">
        <v>320805</v>
      </c>
      <c r="I9" s="12">
        <v>598072</v>
      </c>
      <c r="J9" s="12"/>
      <c r="K9" s="12"/>
      <c r="L9" s="12"/>
      <c r="M9" s="12">
        <v>4033197</v>
      </c>
    </row>
    <row r="10" spans="1:13" x14ac:dyDescent="0.25">
      <c r="A10" s="30"/>
      <c r="B10" s="28">
        <v>2018</v>
      </c>
      <c r="C10" s="12">
        <v>8621148</v>
      </c>
      <c r="D10" s="12">
        <v>5764997</v>
      </c>
      <c r="E10" s="12">
        <v>155273</v>
      </c>
      <c r="F10" s="12">
        <v>212</v>
      </c>
      <c r="G10" s="15">
        <v>10863</v>
      </c>
      <c r="H10" s="12">
        <v>79970</v>
      </c>
      <c r="I10" s="12">
        <v>17205</v>
      </c>
      <c r="J10" s="12"/>
      <c r="K10" s="12"/>
      <c r="L10" s="12"/>
      <c r="M10" s="12">
        <v>2666181</v>
      </c>
    </row>
    <row r="11" spans="1:13" x14ac:dyDescent="0.25">
      <c r="A11" s="30" t="s">
        <v>3</v>
      </c>
      <c r="B11" s="28">
        <v>2019</v>
      </c>
      <c r="C11" s="12">
        <v>21216320</v>
      </c>
      <c r="D11" s="12">
        <v>25377153</v>
      </c>
      <c r="E11" s="12">
        <v>5105644</v>
      </c>
      <c r="F11" s="12">
        <v>120513</v>
      </c>
      <c r="G11" s="15">
        <v>35112</v>
      </c>
      <c r="H11" s="12">
        <v>13217</v>
      </c>
      <c r="I11" s="12"/>
      <c r="J11" s="12"/>
      <c r="K11" s="12"/>
      <c r="L11" s="12"/>
      <c r="M11" s="12">
        <v>846193</v>
      </c>
    </row>
    <row r="12" spans="1:13" x14ac:dyDescent="0.25">
      <c r="A12" s="30"/>
      <c r="B12" s="28">
        <v>2018</v>
      </c>
      <c r="C12" s="12">
        <v>17966408</v>
      </c>
      <c r="D12" s="12">
        <v>21081578</v>
      </c>
      <c r="E12" s="12">
        <v>4971848</v>
      </c>
      <c r="F12" s="12">
        <v>206870</v>
      </c>
      <c r="G12" s="12">
        <v>31896</v>
      </c>
      <c r="H12" s="12">
        <v>4136</v>
      </c>
      <c r="I12" s="12"/>
      <c r="J12" s="12"/>
      <c r="K12" s="12"/>
      <c r="L12" s="12"/>
      <c r="M12" s="12">
        <v>1677568</v>
      </c>
    </row>
    <row r="13" spans="1:13" x14ac:dyDescent="0.25">
      <c r="A13" s="30" t="s">
        <v>4</v>
      </c>
      <c r="B13" s="28">
        <v>2019</v>
      </c>
      <c r="C13" s="12">
        <v>4376553</v>
      </c>
      <c r="D13" s="12">
        <v>5857557</v>
      </c>
      <c r="E13" s="12">
        <v>61691</v>
      </c>
      <c r="F13" s="12">
        <v>62498</v>
      </c>
      <c r="G13" s="15">
        <v>109959</v>
      </c>
      <c r="H13" s="12">
        <v>317250</v>
      </c>
      <c r="I13" s="12">
        <v>43</v>
      </c>
      <c r="J13" s="12">
        <v>701</v>
      </c>
      <c r="K13" s="12">
        <v>466</v>
      </c>
      <c r="L13" s="12">
        <v>7979</v>
      </c>
      <c r="M13" s="12">
        <v>-1697273</v>
      </c>
    </row>
    <row r="14" spans="1:13" x14ac:dyDescent="0.25">
      <c r="A14" s="30"/>
      <c r="B14" s="28">
        <v>2018</v>
      </c>
      <c r="C14" s="12">
        <v>4083840</v>
      </c>
      <c r="D14" s="12">
        <v>5944198</v>
      </c>
      <c r="E14" s="12">
        <v>112257</v>
      </c>
      <c r="F14" s="12">
        <v>59518</v>
      </c>
      <c r="G14" s="12">
        <v>859927</v>
      </c>
      <c r="H14" s="12">
        <v>313553</v>
      </c>
      <c r="I14" s="12">
        <v>51</v>
      </c>
      <c r="J14" s="12">
        <v>710</v>
      </c>
      <c r="K14" s="12"/>
      <c r="L14" s="12"/>
      <c r="M14" s="12">
        <v>-1261904</v>
      </c>
    </row>
    <row r="15" spans="1:13" x14ac:dyDescent="0.25">
      <c r="A15" s="30" t="s">
        <v>12</v>
      </c>
      <c r="B15" s="28">
        <v>2019</v>
      </c>
      <c r="C15" s="12">
        <v>11229180</v>
      </c>
      <c r="D15" s="12">
        <v>10690131</v>
      </c>
      <c r="E15" s="12">
        <v>515864</v>
      </c>
      <c r="F15" s="12">
        <v>40540</v>
      </c>
      <c r="G15" s="15">
        <v>12814</v>
      </c>
      <c r="H15" s="12">
        <v>4960</v>
      </c>
      <c r="I15" s="12">
        <v>6450</v>
      </c>
      <c r="J15" s="12">
        <v>13506</v>
      </c>
      <c r="K15" s="12"/>
      <c r="L15" s="12"/>
      <c r="M15" s="12">
        <v>705256</v>
      </c>
    </row>
    <row r="16" spans="1:13" x14ac:dyDescent="0.25">
      <c r="A16" s="30"/>
      <c r="B16" s="28">
        <v>2018</v>
      </c>
      <c r="C16" s="12">
        <v>10331194</v>
      </c>
      <c r="D16" s="12">
        <v>9000215</v>
      </c>
      <c r="E16" s="12">
        <v>252442</v>
      </c>
      <c r="F16" s="12"/>
      <c r="G16" s="15">
        <v>29589</v>
      </c>
      <c r="H16" s="12">
        <v>29905</v>
      </c>
      <c r="I16" s="12"/>
      <c r="J16" s="12"/>
      <c r="K16" s="12"/>
      <c r="L16" s="12"/>
      <c r="M16" s="12">
        <v>1290092</v>
      </c>
    </row>
    <row r="17" spans="1:13" x14ac:dyDescent="0.25">
      <c r="A17" s="30" t="s">
        <v>14</v>
      </c>
      <c r="B17" s="28">
        <v>2019</v>
      </c>
      <c r="C17" s="12">
        <v>17988866</v>
      </c>
      <c r="D17" s="12">
        <v>9883093</v>
      </c>
      <c r="E17" s="12">
        <v>312087</v>
      </c>
      <c r="F17" s="12">
        <v>1023</v>
      </c>
      <c r="G17" s="15">
        <v>23967</v>
      </c>
      <c r="H17" s="12">
        <v>70887</v>
      </c>
      <c r="I17" s="12"/>
      <c r="J17" s="12">
        <v>964630</v>
      </c>
      <c r="K17" s="12"/>
      <c r="L17" s="12"/>
      <c r="M17" s="12">
        <v>6636133</v>
      </c>
    </row>
    <row r="18" spans="1:13" x14ac:dyDescent="0.25">
      <c r="A18" s="30"/>
      <c r="B18" s="28">
        <v>2018</v>
      </c>
      <c r="C18" s="12">
        <v>18031575</v>
      </c>
      <c r="D18" s="12">
        <v>9141187</v>
      </c>
      <c r="E18" s="12">
        <v>392683</v>
      </c>
      <c r="F18" s="12">
        <v>1675</v>
      </c>
      <c r="G18" s="12">
        <v>11648</v>
      </c>
      <c r="H18" s="12">
        <v>101134</v>
      </c>
      <c r="I18" s="12"/>
      <c r="J18" s="12">
        <v>1206793</v>
      </c>
      <c r="K18" s="12"/>
      <c r="L18" s="12"/>
      <c r="M18" s="12">
        <v>7160191</v>
      </c>
    </row>
    <row r="19" spans="1:13" x14ac:dyDescent="0.25">
      <c r="A19" s="30" t="s">
        <v>5</v>
      </c>
      <c r="B19" s="28">
        <v>2019</v>
      </c>
      <c r="C19" s="12">
        <v>22116106</v>
      </c>
      <c r="D19" s="12">
        <v>20475519</v>
      </c>
      <c r="E19" s="12">
        <v>204373</v>
      </c>
      <c r="F19" s="12">
        <v>5075</v>
      </c>
      <c r="G19" s="15">
        <v>200778</v>
      </c>
      <c r="H19" s="12">
        <v>391748</v>
      </c>
      <c r="I19" s="12">
        <v>327720</v>
      </c>
      <c r="J19" s="12"/>
      <c r="K19" s="12">
        <v>92284</v>
      </c>
      <c r="L19" s="12">
        <v>356745</v>
      </c>
      <c r="M19" s="12">
        <v>1414827</v>
      </c>
    </row>
    <row r="20" spans="1:13" ht="17.25" customHeight="1" x14ac:dyDescent="0.25">
      <c r="A20" s="30"/>
      <c r="B20" s="28">
        <v>2018</v>
      </c>
      <c r="C20" s="12">
        <v>16907445</v>
      </c>
      <c r="D20" s="12">
        <v>15204590</v>
      </c>
      <c r="E20" s="12">
        <v>216811</v>
      </c>
      <c r="F20" s="12">
        <v>28497</v>
      </c>
      <c r="G20" s="15">
        <v>241152</v>
      </c>
      <c r="H20" s="12">
        <v>557902</v>
      </c>
      <c r="I20" s="12">
        <v>216069</v>
      </c>
      <c r="J20" s="12">
        <v>20085</v>
      </c>
      <c r="K20" s="12">
        <v>53962</v>
      </c>
      <c r="L20" s="12">
        <v>198989</v>
      </c>
      <c r="M20" s="12">
        <v>1422431</v>
      </c>
    </row>
    <row r="21" spans="1:13" x14ac:dyDescent="0.25">
      <c r="A21" s="30" t="s">
        <v>6</v>
      </c>
      <c r="B21" s="28">
        <v>2019</v>
      </c>
      <c r="C21" s="12">
        <v>10457426</v>
      </c>
      <c r="D21" s="12">
        <v>5730981</v>
      </c>
      <c r="E21" s="12">
        <v>237911</v>
      </c>
      <c r="F21" s="12">
        <v>614</v>
      </c>
      <c r="G21" s="15">
        <v>40386</v>
      </c>
      <c r="H21" s="12">
        <v>99830</v>
      </c>
      <c r="I21" s="12"/>
      <c r="J21" s="12">
        <v>9127</v>
      </c>
      <c r="K21" s="12"/>
      <c r="L21" s="12">
        <v>423</v>
      </c>
      <c r="M21" s="12">
        <v>4525020</v>
      </c>
    </row>
    <row r="22" spans="1:13" x14ac:dyDescent="0.25">
      <c r="A22" s="30"/>
      <c r="B22" s="28">
        <v>2018</v>
      </c>
      <c r="C22" s="12">
        <v>10028494</v>
      </c>
      <c r="D22" s="12">
        <v>5262076</v>
      </c>
      <c r="E22" s="12">
        <v>156168</v>
      </c>
      <c r="F22" s="12">
        <v>104</v>
      </c>
      <c r="G22" s="12">
        <v>50</v>
      </c>
      <c r="H22" s="12">
        <v>35755</v>
      </c>
      <c r="I22" s="12">
        <v>12506</v>
      </c>
      <c r="J22" s="12">
        <v>3040</v>
      </c>
      <c r="K22" s="12">
        <v>2</v>
      </c>
      <c r="L22" s="12">
        <v>0</v>
      </c>
      <c r="M22" s="12">
        <v>4503015</v>
      </c>
    </row>
    <row r="23" spans="1:13" x14ac:dyDescent="0.25">
      <c r="A23" s="30" t="s">
        <v>7</v>
      </c>
      <c r="B23" s="28">
        <v>2019</v>
      </c>
      <c r="C23" s="12">
        <v>4425675</v>
      </c>
      <c r="D23" s="12">
        <v>4306368</v>
      </c>
      <c r="E23" s="12">
        <v>95399</v>
      </c>
      <c r="F23" s="12">
        <v>272</v>
      </c>
      <c r="G23" s="15">
        <v>1574</v>
      </c>
      <c r="H23" s="12">
        <v>26411</v>
      </c>
      <c r="I23" s="12">
        <v>63662</v>
      </c>
      <c r="J23" s="12">
        <v>409</v>
      </c>
      <c r="K23" s="12"/>
      <c r="L23" s="12"/>
      <c r="M23" s="12">
        <v>226887</v>
      </c>
    </row>
    <row r="24" spans="1:13" x14ac:dyDescent="0.25">
      <c r="A24" s="30"/>
      <c r="B24" s="28">
        <v>2018</v>
      </c>
      <c r="C24" s="12">
        <v>115220</v>
      </c>
      <c r="D24" s="12">
        <v>215224</v>
      </c>
      <c r="E24" s="12">
        <v>10095</v>
      </c>
      <c r="F24" s="12"/>
      <c r="G24" s="15"/>
      <c r="H24" s="12"/>
      <c r="I24" s="12">
        <v>95835</v>
      </c>
      <c r="J24" s="12">
        <v>1927</v>
      </c>
      <c r="K24" s="12"/>
      <c r="L24" s="12"/>
      <c r="M24" s="12">
        <v>3999</v>
      </c>
    </row>
    <row r="25" spans="1:13" ht="15" customHeight="1" x14ac:dyDescent="0.25">
      <c r="A25" s="30" t="s">
        <v>8</v>
      </c>
      <c r="B25" s="28">
        <v>2019</v>
      </c>
      <c r="C25" s="12">
        <v>3937291</v>
      </c>
      <c r="D25" s="12">
        <v>2886039</v>
      </c>
      <c r="E25" s="12">
        <v>55627</v>
      </c>
      <c r="F25" s="12"/>
      <c r="G25" s="15">
        <v>24887</v>
      </c>
      <c r="H25" s="12">
        <v>47857</v>
      </c>
      <c r="I25" s="12">
        <v>7976</v>
      </c>
      <c r="J25" s="12">
        <v>1351</v>
      </c>
      <c r="K25" s="12"/>
      <c r="L25" s="12"/>
      <c r="M25" s="12">
        <v>959351</v>
      </c>
    </row>
    <row r="26" spans="1:13" x14ac:dyDescent="0.25">
      <c r="A26" s="30"/>
      <c r="B26" s="28">
        <v>2018</v>
      </c>
      <c r="C26" s="12">
        <v>3791724</v>
      </c>
      <c r="D26" s="12">
        <v>2578612</v>
      </c>
      <c r="E26" s="12">
        <v>55895</v>
      </c>
      <c r="F26" s="12"/>
      <c r="G26" s="12">
        <v>6216</v>
      </c>
      <c r="H26" s="12">
        <v>33164</v>
      </c>
      <c r="I26" s="12">
        <v>2529</v>
      </c>
      <c r="J26" s="12">
        <v>2801</v>
      </c>
      <c r="K26" s="12"/>
      <c r="L26" s="12"/>
      <c r="M26" s="12">
        <v>1100866</v>
      </c>
    </row>
    <row r="27" spans="1:13" x14ac:dyDescent="0.25">
      <c r="A27" s="30" t="s">
        <v>9</v>
      </c>
      <c r="B27" s="28">
        <v>2019</v>
      </c>
      <c r="C27" s="12">
        <v>12726637</v>
      </c>
      <c r="D27" s="12">
        <v>14578581</v>
      </c>
      <c r="E27" s="12">
        <v>369661</v>
      </c>
      <c r="F27" s="12">
        <v>104896</v>
      </c>
      <c r="G27" s="15">
        <v>231224</v>
      </c>
      <c r="H27" s="12">
        <v>299541</v>
      </c>
      <c r="I27" s="12"/>
      <c r="J27" s="12">
        <v>24436</v>
      </c>
      <c r="K27" s="12"/>
      <c r="L27" s="12">
        <v>8629</v>
      </c>
      <c r="M27" s="12">
        <v>-1814593</v>
      </c>
    </row>
    <row r="28" spans="1:13" x14ac:dyDescent="0.25">
      <c r="A28" s="30"/>
      <c r="B28" s="28">
        <v>2018</v>
      </c>
      <c r="C28" s="12">
        <v>11696345</v>
      </c>
      <c r="D28" s="12">
        <v>12309520</v>
      </c>
      <c r="E28" s="12">
        <v>429338</v>
      </c>
      <c r="F28" s="12">
        <v>8825</v>
      </c>
      <c r="G28" s="12">
        <v>515074</v>
      </c>
      <c r="H28" s="12">
        <v>84616</v>
      </c>
      <c r="I28" s="12"/>
      <c r="J28" s="12">
        <v>448811</v>
      </c>
      <c r="K28" s="12"/>
      <c r="L28" s="12"/>
      <c r="M28" s="12">
        <v>-399129</v>
      </c>
    </row>
    <row r="29" spans="1:13" x14ac:dyDescent="0.25">
      <c r="A29" s="30" t="s">
        <v>10</v>
      </c>
      <c r="B29" s="28">
        <v>2019</v>
      </c>
      <c r="C29" s="12">
        <v>35655499</v>
      </c>
      <c r="D29" s="12">
        <v>37393595</v>
      </c>
      <c r="E29" s="12">
        <v>1939268</v>
      </c>
      <c r="F29" s="12">
        <v>146644</v>
      </c>
      <c r="G29" s="15">
        <v>905723</v>
      </c>
      <c r="H29" s="12">
        <v>1044061</v>
      </c>
      <c r="I29" s="12">
        <v>644826</v>
      </c>
      <c r="J29" s="12">
        <v>270094</v>
      </c>
      <c r="K29" s="12"/>
      <c r="L29" s="12"/>
      <c r="M29" s="12">
        <v>290922</v>
      </c>
    </row>
    <row r="30" spans="1:13" ht="15.75" customHeight="1" x14ac:dyDescent="0.25">
      <c r="A30" s="30"/>
      <c r="B30" s="28">
        <v>2018</v>
      </c>
      <c r="C30" s="12">
        <v>39552814</v>
      </c>
      <c r="D30" s="12">
        <v>41369275</v>
      </c>
      <c r="E30" s="12">
        <v>1826001</v>
      </c>
      <c r="F30" s="12">
        <v>162276</v>
      </c>
      <c r="G30" s="15">
        <v>1151789</v>
      </c>
      <c r="H30" s="12">
        <v>1175899</v>
      </c>
      <c r="I30" s="12"/>
      <c r="J30" s="12">
        <v>225833</v>
      </c>
      <c r="K30" s="12"/>
      <c r="L30" s="12"/>
      <c r="M30" s="12">
        <v>-402679</v>
      </c>
    </row>
    <row r="31" spans="1:13" ht="15.75" customHeight="1" x14ac:dyDescent="0.25">
      <c r="A31" s="30" t="s">
        <v>11</v>
      </c>
      <c r="B31" s="20">
        <v>2019</v>
      </c>
      <c r="C31" s="12">
        <v>19993279</v>
      </c>
      <c r="D31" s="12">
        <v>20272937</v>
      </c>
      <c r="E31" s="12">
        <v>564471</v>
      </c>
      <c r="F31" s="12">
        <v>20370</v>
      </c>
      <c r="G31" s="12">
        <v>424164</v>
      </c>
      <c r="H31" s="12">
        <v>1077880</v>
      </c>
      <c r="I31" s="12">
        <v>403124</v>
      </c>
      <c r="J31" s="12">
        <v>1248648</v>
      </c>
      <c r="K31" s="12"/>
      <c r="L31" s="12"/>
      <c r="M31" s="12">
        <v>-1256209</v>
      </c>
    </row>
    <row r="32" spans="1:13" ht="15.75" customHeight="1" x14ac:dyDescent="0.25">
      <c r="A32" s="30"/>
      <c r="B32" s="20">
        <v>2018</v>
      </c>
      <c r="C32" s="12">
        <v>23491019</v>
      </c>
      <c r="D32" s="12">
        <v>21989199</v>
      </c>
      <c r="E32" s="12">
        <v>554917</v>
      </c>
      <c r="F32" s="12">
        <v>50823</v>
      </c>
      <c r="G32" s="12">
        <v>1290436</v>
      </c>
      <c r="H32" s="12">
        <v>994637</v>
      </c>
      <c r="I32" s="12"/>
      <c r="J32" s="12"/>
      <c r="K32" s="12"/>
      <c r="L32" s="12"/>
      <c r="M32" s="12">
        <v>2077574</v>
      </c>
    </row>
    <row r="33" spans="1:13" s="9" customFormat="1" x14ac:dyDescent="0.25">
      <c r="A33" s="31" t="s">
        <v>31</v>
      </c>
      <c r="B33" s="29">
        <v>2019</v>
      </c>
      <c r="C33" s="24">
        <f>C3+C5+C7+C9+C11+C13+C15+C17+C19+C21+C23+C25+C27+C29+C31</f>
        <v>240131198</v>
      </c>
      <c r="D33" s="24">
        <f>D3+D5+D7+D9+D11+D13+D15+D17+D19+D21+D23+D25+D27+D29+D31+1</f>
        <v>217468824</v>
      </c>
      <c r="E33" s="24">
        <f t="shared" ref="D33:M34" si="0">E3+E5+E7+E9+E11+E13+E15+E17+E19+E21+E23+E25+E27+E29+E31</f>
        <v>11036142</v>
      </c>
      <c r="F33" s="24">
        <f t="shared" si="0"/>
        <v>615540</v>
      </c>
      <c r="G33" s="24">
        <f t="shared" si="0"/>
        <v>3876452</v>
      </c>
      <c r="H33" s="24">
        <f t="shared" si="0"/>
        <v>6375361</v>
      </c>
      <c r="I33" s="24">
        <f t="shared" si="0"/>
        <v>2621718</v>
      </c>
      <c r="J33" s="24">
        <f t="shared" si="0"/>
        <v>3005819</v>
      </c>
      <c r="K33" s="24">
        <f t="shared" si="0"/>
        <v>112506</v>
      </c>
      <c r="L33" s="24">
        <f t="shared" si="0"/>
        <v>389660</v>
      </c>
      <c r="M33" s="24">
        <f>M3+M5+M7+M9+M11+M13+M15+M17+M19+M21+M23+M25+M27+M29+M31-1</f>
        <v>26149331</v>
      </c>
    </row>
    <row r="34" spans="1:13" s="9" customFormat="1" x14ac:dyDescent="0.25">
      <c r="A34" s="31"/>
      <c r="B34" s="29">
        <v>2018</v>
      </c>
      <c r="C34" s="24">
        <f>C4+C6+C8+C10+C12+C14+C16+C18+C20+C22+C24+C26+C28+C30+C32</f>
        <v>230414464</v>
      </c>
      <c r="D34" s="24">
        <f t="shared" si="0"/>
        <v>205854113</v>
      </c>
      <c r="E34" s="24">
        <f t="shared" si="0"/>
        <v>10683309</v>
      </c>
      <c r="F34" s="24">
        <f t="shared" si="0"/>
        <v>596160</v>
      </c>
      <c r="G34" s="24">
        <f t="shared" si="0"/>
        <v>5924250</v>
      </c>
      <c r="H34" s="24">
        <f t="shared" si="0"/>
        <v>6071787</v>
      </c>
      <c r="I34" s="24">
        <f t="shared" si="0"/>
        <v>572105</v>
      </c>
      <c r="J34" s="24">
        <f t="shared" si="0"/>
        <v>2300711</v>
      </c>
      <c r="K34" s="24">
        <f t="shared" si="0"/>
        <v>56712</v>
      </c>
      <c r="L34" s="24">
        <f t="shared" si="0"/>
        <v>202536</v>
      </c>
      <c r="M34" s="24">
        <f t="shared" si="0"/>
        <v>28830567</v>
      </c>
    </row>
    <row r="36" spans="1:13" x14ac:dyDescent="0.2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</row>
    <row r="37" spans="1:13" x14ac:dyDescent="0.2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</row>
  </sheetData>
  <sheetProtection algorithmName="SHA-512" hashValue="Jdq4tfZ+8HVQjOXE2RgsWy0/BlbP1Z76Hg754wHFamEGOEgEuIHQs8LYsLnQsfQ2Euw9np4s/qNgf+my4AfqXw==" saltValue="iXiK3Fsj3tua6zqo8hJWFA==" spinCount="100000" sheet="1" objects="1" scenarios="1" autoFilter="0" pivotTables="0"/>
  <mergeCells count="17">
    <mergeCell ref="A21:A22"/>
    <mergeCell ref="A23:A24"/>
    <mergeCell ref="A3:A4"/>
    <mergeCell ref="A5:A6"/>
    <mergeCell ref="A7:A8"/>
    <mergeCell ref="A9:A10"/>
    <mergeCell ref="A11:A12"/>
    <mergeCell ref="A2:B2"/>
    <mergeCell ref="A13:A14"/>
    <mergeCell ref="A15:A16"/>
    <mergeCell ref="A17:A18"/>
    <mergeCell ref="A19:A20"/>
    <mergeCell ref="A31:A32"/>
    <mergeCell ref="A25:A26"/>
    <mergeCell ref="A27:A28"/>
    <mergeCell ref="A29:A30"/>
    <mergeCell ref="A33:A34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sheet-assets</vt:lpstr>
      <vt:lpstr>Balance sheet-Liabilities</vt:lpstr>
      <vt:lpstr>Income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 Cudic</dc:creator>
  <cp:lastModifiedBy>Mladen Todorovic</cp:lastModifiedBy>
  <cp:lastPrinted>2023-07-07T11:31:13Z</cp:lastPrinted>
  <dcterms:created xsi:type="dcterms:W3CDTF">2023-04-25T13:07:53Z</dcterms:created>
  <dcterms:modified xsi:type="dcterms:W3CDTF">2024-05-14T09:41:07Z</dcterms:modified>
</cp:coreProperties>
</file>