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aden.todorovic\Downloads\"/>
    </mc:Choice>
  </mc:AlternateContent>
  <xr:revisionPtr revIDLastSave="0" documentId="13_ncr:1_{5ABDF95C-0542-4863-B6E9-5BE6433A4089}" xr6:coauthVersionLast="47" xr6:coauthVersionMax="47" xr10:uidLastSave="{00000000-0000-0000-0000-000000000000}"/>
  <workbookProtection workbookAlgorithmName="SHA-512" workbookHashValue="rttpU0Uws43kl8D0GYRnbN7I8j7gENPh62vWmoTZ6/wMnV9FyXuuWSQsNn9Q7B8Qfn6s28pXMVsXxu887yoqhw==" workbookSaltValue="IPAIyOv7RIaijruT+26h1A==" workbookSpinCount="100000" lockStructure="1"/>
  <bookViews>
    <workbookView xWindow="-120" yWindow="-120" windowWidth="29040" windowHeight="15840" xr2:uid="{00000000-000D-0000-FFFF-FFFF00000000}"/>
  </bookViews>
  <sheets>
    <sheet name="Balance sheet-assets" sheetId="8" r:id="rId1"/>
    <sheet name="Balance sheet-Liabilities" sheetId="9" r:id="rId2"/>
    <sheet name="Income statement" sheetId="10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" i="9" l="1"/>
  <c r="G32" i="9"/>
  <c r="D32" i="10"/>
  <c r="C32" i="10"/>
  <c r="K31" i="9"/>
  <c r="J32" i="9"/>
  <c r="H32" i="9"/>
  <c r="G31" i="9"/>
  <c r="C32" i="9"/>
  <c r="I32" i="8"/>
  <c r="H32" i="8"/>
  <c r="M32" i="10"/>
  <c r="K30" i="9"/>
  <c r="M30" i="9" s="1"/>
  <c r="K28" i="9"/>
  <c r="M18" i="9"/>
  <c r="K18" i="9"/>
  <c r="K16" i="9"/>
  <c r="M16" i="9" s="1"/>
  <c r="K14" i="9"/>
  <c r="M14" i="9" s="1"/>
  <c r="M12" i="9"/>
  <c r="K12" i="9"/>
  <c r="K10" i="9"/>
  <c r="M10" i="9" s="1"/>
  <c r="M8" i="9"/>
  <c r="K8" i="9"/>
  <c r="K6" i="9"/>
  <c r="M6" i="9" s="1"/>
  <c r="M6" i="8"/>
  <c r="O6" i="8" s="1"/>
  <c r="O32" i="8" s="1"/>
  <c r="M31" i="10"/>
  <c r="L31" i="10"/>
  <c r="K31" i="10"/>
  <c r="J31" i="10"/>
  <c r="I31" i="10"/>
  <c r="H31" i="10"/>
  <c r="G31" i="10"/>
  <c r="F31" i="10"/>
  <c r="E31" i="10"/>
  <c r="D31" i="10"/>
  <c r="C31" i="10"/>
  <c r="L32" i="10"/>
  <c r="K32" i="10"/>
  <c r="J32" i="10"/>
  <c r="I32" i="10"/>
  <c r="H32" i="10"/>
  <c r="G32" i="10"/>
  <c r="F32" i="10"/>
  <c r="E32" i="10"/>
  <c r="L31" i="9"/>
  <c r="J31" i="9"/>
  <c r="I31" i="9"/>
  <c r="H31" i="9"/>
  <c r="F31" i="9"/>
  <c r="E31" i="9"/>
  <c r="D31" i="9"/>
  <c r="C31" i="9"/>
  <c r="L32" i="9"/>
  <c r="I32" i="9"/>
  <c r="F32" i="9"/>
  <c r="E32" i="9"/>
  <c r="D32" i="9"/>
  <c r="N31" i="8"/>
  <c r="L31" i="8"/>
  <c r="K31" i="8"/>
  <c r="J31" i="8"/>
  <c r="I31" i="8"/>
  <c r="G31" i="8"/>
  <c r="F31" i="8"/>
  <c r="E31" i="8"/>
  <c r="D31" i="8"/>
  <c r="N32" i="8"/>
  <c r="L32" i="8"/>
  <c r="K32" i="8"/>
  <c r="J32" i="8"/>
  <c r="G32" i="8"/>
  <c r="F32" i="8"/>
  <c r="E32" i="8"/>
  <c r="D32" i="8"/>
  <c r="H31" i="8"/>
  <c r="C32" i="8"/>
  <c r="M32" i="9" l="1"/>
  <c r="M32" i="8"/>
  <c r="K32" i="9"/>
  <c r="M31" i="9"/>
  <c r="C31" i="8"/>
  <c r="O31" i="8" l="1"/>
  <c r="M31" i="8"/>
</calcChain>
</file>

<file path=xl/sharedStrings.xml><?xml version="1.0" encoding="utf-8"?>
<sst xmlns="http://schemas.openxmlformats.org/spreadsheetml/2006/main" count="86" uniqueCount="57">
  <si>
    <t>Drina osiguranje a.d.</t>
  </si>
  <si>
    <t>Dunav osiguranje a.d.</t>
  </si>
  <si>
    <t>Euros osiguranje a.d.</t>
  </si>
  <si>
    <t>Grawe osiguranje a.d.</t>
  </si>
  <si>
    <t>Krajina osiguranje a.d.</t>
  </si>
  <si>
    <t>Osiguranje Aura a.d.</t>
  </si>
  <si>
    <t>Osiguranje Garant d.d.</t>
  </si>
  <si>
    <t>Premium osiguranje a.d.</t>
  </si>
  <si>
    <t>SAS - Super P osiguranje a.d.</t>
  </si>
  <si>
    <t>Triglav osiguranje a.d.</t>
  </si>
  <si>
    <t>Wiener osiguranje a.d.</t>
  </si>
  <si>
    <t>Mikrofin osiguranje a.d.</t>
  </si>
  <si>
    <t>Brčko-gas osiguranje d.d.</t>
  </si>
  <si>
    <t>Nešković osiguranje a.d.</t>
  </si>
  <si>
    <t>SAS - Super P osiguranje a.d</t>
  </si>
  <si>
    <t>Balance sheet - assets per insurance company (in KM)</t>
  </si>
  <si>
    <t>A S S E T S</t>
  </si>
  <si>
    <t>A.  FIXED ASSETS (I+II+III+IV)</t>
  </si>
  <si>
    <t>I  Intangible assets</t>
  </si>
  <si>
    <t>II 
 Real property, investment property, plant, equipment and other
fixed assets</t>
  </si>
  <si>
    <t>III  Long-term financial investments</t>
  </si>
  <si>
    <t>IV Deferred tax assets</t>
  </si>
  <si>
    <t>B. CURRENT ASSETS (I+II+III+IV)</t>
  </si>
  <si>
    <t>I 
 Inventories, fixed assets and assets of discontinued operations
available for sale</t>
  </si>
  <si>
    <t>II Short-term receivables, investments and cash</t>
  </si>
  <si>
    <t>III 
 - Accrued receivables</t>
  </si>
  <si>
    <t>IV
Deferred tax assets</t>
  </si>
  <si>
    <t>Operating assets  (А+Б)</t>
  </si>
  <si>
    <t>Off-balance-sheet assets</t>
  </si>
  <si>
    <t>Total assets</t>
  </si>
  <si>
    <t>TOTAL</t>
  </si>
  <si>
    <t>Balance sheet - liabilities per insurance company (in KM)</t>
  </si>
  <si>
    <t>L I A B I L I T I E S</t>
  </si>
  <si>
    <t>А. CAPITAL</t>
  </si>
  <si>
    <t>Share capital</t>
  </si>
  <si>
    <t>Retained profit</t>
  </si>
  <si>
    <t xml:space="preserve">Loss below the amount of capital </t>
  </si>
  <si>
    <t>B. LONG-TERM PROVISIONS</t>
  </si>
  <si>
    <t>C.  LIABILITIES (1+2)</t>
  </si>
  <si>
    <t>1. Long-term liabilities</t>
  </si>
  <si>
    <t>2. Short-term liabilities and accruals and deferred income</t>
  </si>
  <si>
    <t>Operating liabilities(A+B+C)</t>
  </si>
  <si>
    <t>Off-balance-sheet liabilities</t>
  </si>
  <si>
    <t>Total liabilities</t>
  </si>
  <si>
    <t>Income statement - per insurance company (in KM)</t>
  </si>
  <si>
    <t>ITEM</t>
  </si>
  <si>
    <t>Operating income</t>
  </si>
  <si>
    <t>Operating expenses</t>
  </si>
  <si>
    <t>Financial income</t>
  </si>
  <si>
    <t>Financial expenses</t>
  </si>
  <si>
    <t xml:space="preserve">Other income </t>
  </si>
  <si>
    <t>Other expenses</t>
  </si>
  <si>
    <t>Income from property value adjustment</t>
  </si>
  <si>
    <t xml:space="preserve">Expenses from property value adjustment </t>
  </si>
  <si>
    <t>Income from changes in accounting policies and correction of errors from previous years</t>
  </si>
  <si>
    <t>Expenses from changes in accounting policies and correction of errors from previous years</t>
  </si>
  <si>
    <t>Profit/loss in the reporting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</si>
</sst>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0_ ;\-#,##0.00\ "/>
    <numFmt numFmtId="167" formatCode="_-* #,##0.00\ _K_M_-;\-* #,##0.00\ _K_M_-;_-* &quot;-&quot;??\ _K_M_-;_-@_-"/>
    <numFmt numFmtId="168" formatCode="#;;"/>
    <numFmt numFmtId="169" formatCode="000;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04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  <charset val="238"/>
    </font>
    <font>
      <sz val="11"/>
      <color rgb="FF00000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</borders>
  <cellStyleXfs count="31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7" fillId="0" borderId="0" applyNumberFormat="0" applyFon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wrapText="1"/>
    </xf>
    <xf numFmtId="167" fontId="2" fillId="0" borderId="0" applyFont="0" applyFill="0" applyBorder="0" applyAlignment="0" applyProtection="0"/>
    <xf numFmtId="0" fontId="10" fillId="0" borderId="0"/>
    <xf numFmtId="0" fontId="6" fillId="0" borderId="0"/>
    <xf numFmtId="168" fontId="11" fillId="0" borderId="0" applyFill="0" applyBorder="0">
      <alignment horizontal="center" vertical="center" wrapText="1"/>
      <protection hidden="1"/>
    </xf>
    <xf numFmtId="169" fontId="11" fillId="0" borderId="0" applyFill="0" applyBorder="0">
      <alignment horizontal="center" vertical="center"/>
      <protection hidden="1"/>
    </xf>
    <xf numFmtId="0" fontId="9" fillId="0" borderId="0"/>
    <xf numFmtId="0" fontId="2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4" fontId="4" fillId="0" borderId="0" applyFont="0" applyFill="0" applyBorder="0" applyAlignment="0" applyProtection="0"/>
    <xf numFmtId="0" fontId="5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6" fillId="0" borderId="0"/>
    <xf numFmtId="0" fontId="6" fillId="0" borderId="0"/>
    <xf numFmtId="0" fontId="6" fillId="0" borderId="0"/>
  </cellStyleXfs>
  <cellXfs count="26">
    <xf numFmtId="0" fontId="0" fillId="0" borderId="0" xfId="0"/>
    <xf numFmtId="0" fontId="12" fillId="0" borderId="0" xfId="0" applyFont="1" applyFill="1"/>
    <xf numFmtId="0" fontId="12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center" vertical="center"/>
    </xf>
    <xf numFmtId="3" fontId="15" fillId="2" borderId="1" xfId="2" applyNumberFormat="1" applyFont="1" applyFill="1" applyBorder="1"/>
    <xf numFmtId="0" fontId="16" fillId="0" borderId="0" xfId="0" applyFont="1" applyFill="1"/>
    <xf numFmtId="0" fontId="17" fillId="0" borderId="0" xfId="0" applyFont="1"/>
    <xf numFmtId="0" fontId="12" fillId="3" borderId="0" xfId="0" applyFont="1" applyFill="1" applyAlignment="1">
      <alignment horizontal="center"/>
    </xf>
    <xf numFmtId="0" fontId="1" fillId="0" borderId="0" xfId="0" applyFont="1" applyFill="1"/>
    <xf numFmtId="0" fontId="3" fillId="0" borderId="1" xfId="0" applyFont="1" applyFill="1" applyBorder="1" applyAlignment="1">
      <alignment vertical="center"/>
    </xf>
    <xf numFmtId="3" fontId="13" fillId="0" borderId="1" xfId="2" applyNumberFormat="1" applyFont="1" applyFill="1" applyBorder="1" applyAlignment="1" applyProtection="1"/>
    <xf numFmtId="3" fontId="13" fillId="0" borderId="1" xfId="2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3" fontId="13" fillId="2" borderId="1" xfId="2" applyNumberFormat="1" applyFont="1" applyFill="1" applyBorder="1"/>
    <xf numFmtId="3" fontId="3" fillId="0" borderId="1" xfId="0" applyNumberFormat="1" applyFont="1" applyFill="1" applyBorder="1" applyAlignment="1">
      <alignment vertical="center"/>
    </xf>
    <xf numFmtId="0" fontId="18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19" fillId="0" borderId="0" xfId="0" applyFont="1"/>
    <xf numFmtId="0" fontId="20" fillId="0" borderId="0" xfId="0" applyFont="1"/>
    <xf numFmtId="0" fontId="20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left" vertical="center" wrapText="1"/>
    </xf>
    <xf numFmtId="166" fontId="14" fillId="2" borderId="1" xfId="1" applyNumberFormat="1" applyFont="1" applyFill="1" applyBorder="1" applyAlignment="1">
      <alignment horizontal="center" vertical="center" wrapText="1"/>
    </xf>
  </cellXfs>
  <cellStyles count="31">
    <cellStyle name="Aop" xfId="15" xr:uid="{00000000-0005-0000-0000-000000000000}"/>
    <cellStyle name="Comma" xfId="1" builtinId="3"/>
    <cellStyle name="Comma 2" xfId="6" xr:uid="{00000000-0005-0000-0000-000002000000}"/>
    <cellStyle name="Comma 3" xfId="18" xr:uid="{00000000-0005-0000-0000-000003000000}"/>
    <cellStyle name="Comma 4" xfId="11" xr:uid="{00000000-0005-0000-0000-000004000000}"/>
    <cellStyle name="Currency 2" xfId="21" xr:uid="{00000000-0005-0000-0000-000005000000}"/>
    <cellStyle name="Grupa" xfId="14" xr:uid="{00000000-0005-0000-0000-000006000000}"/>
    <cellStyle name="Hyperlink 2" xfId="8" xr:uid="{00000000-0005-0000-0000-000007000000}"/>
    <cellStyle name="Hyperlink 3" xfId="9" xr:uid="{00000000-0005-0000-0000-000008000000}"/>
    <cellStyle name="Normal" xfId="0" builtinId="0"/>
    <cellStyle name="Normal 11" xfId="27" xr:uid="{00000000-0005-0000-0000-00000A000000}"/>
    <cellStyle name="Normal 13" xfId="19" xr:uid="{00000000-0005-0000-0000-00000B000000}"/>
    <cellStyle name="Normal 2" xfId="3" xr:uid="{00000000-0005-0000-0000-00000C000000}"/>
    <cellStyle name="Normal 2 2" xfId="17" xr:uid="{00000000-0005-0000-0000-00000D000000}"/>
    <cellStyle name="Normal 2 2 2" xfId="13" xr:uid="{00000000-0005-0000-0000-00000E000000}"/>
    <cellStyle name="Normal 2 2 3" xfId="20" xr:uid="{00000000-0005-0000-0000-00000F000000}"/>
    <cellStyle name="Normal 2 3" xfId="23" xr:uid="{00000000-0005-0000-0000-000010000000}"/>
    <cellStyle name="Normal 2 4" xfId="26" xr:uid="{00000000-0005-0000-0000-000011000000}"/>
    <cellStyle name="Normal 2 4 2" xfId="16" xr:uid="{00000000-0005-0000-0000-000012000000}"/>
    <cellStyle name="Normal 2 5" xfId="4" xr:uid="{00000000-0005-0000-0000-000013000000}"/>
    <cellStyle name="Normal 3" xfId="2" xr:uid="{00000000-0005-0000-0000-000014000000}"/>
    <cellStyle name="Normal 3 2" xfId="7" xr:uid="{00000000-0005-0000-0000-000015000000}"/>
    <cellStyle name="Normal 3 3" xfId="29" xr:uid="{00000000-0005-0000-0000-000016000000}"/>
    <cellStyle name="Normal 3 4" xfId="30" xr:uid="{00000000-0005-0000-0000-000017000000}"/>
    <cellStyle name="Normal 3 5" xfId="24" xr:uid="{00000000-0005-0000-0000-000018000000}"/>
    <cellStyle name="Normal 3 6" xfId="28" xr:uid="{00000000-0005-0000-0000-000019000000}"/>
    <cellStyle name="Normal 4" xfId="10" xr:uid="{00000000-0005-0000-0000-00001A000000}"/>
    <cellStyle name="Normal 4 4 2" xfId="12" xr:uid="{00000000-0005-0000-0000-00001B000000}"/>
    <cellStyle name="Normal 5" xfId="22" xr:uid="{00000000-0005-0000-0000-00001C000000}"/>
    <cellStyle name="Normal 9" xfId="25" xr:uid="{00000000-0005-0000-0000-00001D000000}"/>
    <cellStyle name="Percent 2" xfId="5" xr:uid="{00000000-0005-0000-0000-00001E00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tabSelected="1" zoomScale="90" zoomScaleNormal="90" workbookViewId="0">
      <selection activeCell="A31" sqref="A31:A32"/>
    </sheetView>
  </sheetViews>
  <sheetFormatPr defaultRowHeight="15" x14ac:dyDescent="0.25"/>
  <cols>
    <col min="1" max="1" width="23.5703125" customWidth="1"/>
    <col min="2" max="2" width="6.5703125" customWidth="1"/>
    <col min="3" max="3" width="11.42578125" bestFit="1" customWidth="1"/>
    <col min="4" max="4" width="12.7109375" customWidth="1"/>
    <col min="5" max="5" width="12.42578125" bestFit="1" customWidth="1"/>
    <col min="6" max="6" width="10.85546875" bestFit="1" customWidth="1"/>
    <col min="8" max="8" width="12.42578125" customWidth="1"/>
    <col min="9" max="9" width="12.7109375" bestFit="1" customWidth="1"/>
    <col min="10" max="10" width="12.28515625" customWidth="1"/>
    <col min="11" max="11" width="12" customWidth="1"/>
    <col min="13" max="13" width="10.85546875" bestFit="1" customWidth="1"/>
    <col min="14" max="14" width="11.28515625" customWidth="1"/>
    <col min="15" max="15" width="10.85546875" bestFit="1" customWidth="1"/>
  </cols>
  <sheetData>
    <row r="1" spans="1:15" ht="15.75" x14ac:dyDescent="0.25">
      <c r="A1" s="9" t="s">
        <v>15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  <c r="O1" s="22"/>
    </row>
    <row r="2" spans="1:15" s="2" customFormat="1" ht="102" customHeight="1" x14ac:dyDescent="0.25">
      <c r="A2" s="23" t="s">
        <v>16</v>
      </c>
      <c r="B2" s="23"/>
      <c r="C2" s="3" t="s">
        <v>17</v>
      </c>
      <c r="D2" s="3" t="s">
        <v>18</v>
      </c>
      <c r="E2" s="3" t="s">
        <v>19</v>
      </c>
      <c r="F2" s="3" t="s">
        <v>20</v>
      </c>
      <c r="G2" s="3" t="s">
        <v>21</v>
      </c>
      <c r="H2" s="3" t="s">
        <v>22</v>
      </c>
      <c r="I2" s="3" t="s">
        <v>23</v>
      </c>
      <c r="J2" s="3" t="s">
        <v>24</v>
      </c>
      <c r="K2" s="3" t="s">
        <v>25</v>
      </c>
      <c r="L2" s="3" t="s">
        <v>26</v>
      </c>
      <c r="M2" s="3" t="s">
        <v>27</v>
      </c>
      <c r="N2" s="3" t="s">
        <v>28</v>
      </c>
      <c r="O2" s="3" t="s">
        <v>29</v>
      </c>
    </row>
    <row r="3" spans="1:15" s="1" customFormat="1" ht="15" customHeight="1" x14ac:dyDescent="0.2">
      <c r="A3" s="24" t="s">
        <v>12</v>
      </c>
      <c r="B3" s="4">
        <v>2023</v>
      </c>
      <c r="C3" s="5">
        <v>29368970</v>
      </c>
      <c r="D3" s="5">
        <v>6808</v>
      </c>
      <c r="E3" s="5">
        <v>5527720</v>
      </c>
      <c r="F3" s="5">
        <v>23834442</v>
      </c>
      <c r="G3" s="12"/>
      <c r="H3" s="5">
        <v>3798124</v>
      </c>
      <c r="I3" s="5">
        <v>130061</v>
      </c>
      <c r="J3" s="5">
        <v>3182360</v>
      </c>
      <c r="K3" s="5">
        <v>485703</v>
      </c>
      <c r="L3" s="5"/>
      <c r="M3" s="5">
        <v>33167094</v>
      </c>
      <c r="N3" s="5">
        <v>520650</v>
      </c>
      <c r="O3" s="5">
        <v>33687744</v>
      </c>
    </row>
    <row r="4" spans="1:15" s="1" customFormat="1" ht="12.75" customHeight="1" x14ac:dyDescent="0.2">
      <c r="A4" s="24"/>
      <c r="B4" s="4">
        <v>2022</v>
      </c>
      <c r="C4" s="5">
        <v>24146505.48</v>
      </c>
      <c r="D4" s="5">
        <v>29848.479999999996</v>
      </c>
      <c r="E4" s="5">
        <v>5093677</v>
      </c>
      <c r="F4" s="5">
        <v>19022980</v>
      </c>
      <c r="G4" s="12"/>
      <c r="H4" s="5">
        <v>7749380.6699999999</v>
      </c>
      <c r="I4" s="5">
        <v>3779</v>
      </c>
      <c r="J4" s="5">
        <v>6917441.6699999999</v>
      </c>
      <c r="K4" s="5">
        <v>828160</v>
      </c>
      <c r="L4" s="5"/>
      <c r="M4" s="5">
        <v>31895886.149999999</v>
      </c>
      <c r="N4" s="5">
        <v>137574</v>
      </c>
      <c r="O4" s="5">
        <v>32033460.149999999</v>
      </c>
    </row>
    <row r="5" spans="1:15" s="1" customFormat="1" ht="15" customHeight="1" x14ac:dyDescent="0.2">
      <c r="A5" s="24" t="s">
        <v>0</v>
      </c>
      <c r="B5" s="4">
        <v>2023</v>
      </c>
      <c r="C5" s="5">
        <v>32012821</v>
      </c>
      <c r="D5" s="5">
        <v>142619</v>
      </c>
      <c r="E5" s="5">
        <v>15937841</v>
      </c>
      <c r="F5" s="5">
        <v>15932361</v>
      </c>
      <c r="G5" s="12"/>
      <c r="H5" s="5">
        <v>11892417</v>
      </c>
      <c r="I5" s="5">
        <v>32848</v>
      </c>
      <c r="J5" s="5">
        <v>8616227</v>
      </c>
      <c r="K5" s="5">
        <v>3243342</v>
      </c>
      <c r="L5" s="5"/>
      <c r="M5" s="5">
        <v>43905238</v>
      </c>
      <c r="N5" s="5">
        <v>38589</v>
      </c>
      <c r="O5" s="5">
        <v>43943827</v>
      </c>
    </row>
    <row r="6" spans="1:15" s="1" customFormat="1" ht="12.75" customHeight="1" x14ac:dyDescent="0.2">
      <c r="A6" s="24"/>
      <c r="B6" s="4">
        <v>2022</v>
      </c>
      <c r="C6" s="5">
        <v>31607993</v>
      </c>
      <c r="D6" s="5">
        <v>68289</v>
      </c>
      <c r="E6" s="5">
        <v>17360497</v>
      </c>
      <c r="F6" s="5">
        <v>14179207</v>
      </c>
      <c r="G6" s="12"/>
      <c r="H6" s="5">
        <v>10717309</v>
      </c>
      <c r="I6" s="5">
        <v>81645</v>
      </c>
      <c r="J6" s="5">
        <v>7775082</v>
      </c>
      <c r="K6" s="5">
        <v>2860582</v>
      </c>
      <c r="L6" s="5"/>
      <c r="M6" s="5">
        <f>C6+H6</f>
        <v>42325302</v>
      </c>
      <c r="N6" s="5">
        <v>64231</v>
      </c>
      <c r="O6" s="5">
        <f>M6+N6</f>
        <v>42389533</v>
      </c>
    </row>
    <row r="7" spans="1:15" s="1" customFormat="1" ht="15" customHeight="1" x14ac:dyDescent="0.2">
      <c r="A7" s="24" t="s">
        <v>1</v>
      </c>
      <c r="B7" s="4">
        <v>2023</v>
      </c>
      <c r="C7" s="5">
        <v>28427976</v>
      </c>
      <c r="D7" s="5">
        <v>67360</v>
      </c>
      <c r="E7" s="13">
        <v>14718030</v>
      </c>
      <c r="F7" s="13">
        <v>13642586</v>
      </c>
      <c r="G7" s="12"/>
      <c r="H7" s="5">
        <v>15779315</v>
      </c>
      <c r="I7" s="5"/>
      <c r="J7" s="5">
        <v>10243801</v>
      </c>
      <c r="K7" s="5">
        <v>5535514</v>
      </c>
      <c r="L7" s="5"/>
      <c r="M7" s="5">
        <v>44207291</v>
      </c>
      <c r="N7" s="5">
        <v>184453</v>
      </c>
      <c r="O7" s="5">
        <v>44391744</v>
      </c>
    </row>
    <row r="8" spans="1:15" s="1" customFormat="1" ht="12.75" customHeight="1" x14ac:dyDescent="0.2">
      <c r="A8" s="24"/>
      <c r="B8" s="4">
        <v>2022</v>
      </c>
      <c r="C8" s="5">
        <v>26934801</v>
      </c>
      <c r="D8" s="5">
        <v>15818</v>
      </c>
      <c r="E8" s="5">
        <v>12025552</v>
      </c>
      <c r="F8" s="5">
        <v>14893431</v>
      </c>
      <c r="G8" s="12"/>
      <c r="H8" s="5">
        <v>15735395</v>
      </c>
      <c r="I8" s="5"/>
      <c r="J8" s="5">
        <v>9974256</v>
      </c>
      <c r="K8" s="5">
        <v>5761139</v>
      </c>
      <c r="L8" s="5"/>
      <c r="M8" s="5">
        <v>42670196</v>
      </c>
      <c r="N8" s="5">
        <v>3322</v>
      </c>
      <c r="O8" s="5">
        <v>42673518</v>
      </c>
    </row>
    <row r="9" spans="1:15" s="1" customFormat="1" ht="15" customHeight="1" x14ac:dyDescent="0.2">
      <c r="A9" s="24" t="s">
        <v>2</v>
      </c>
      <c r="B9" s="4">
        <v>2023</v>
      </c>
      <c r="C9" s="5">
        <v>14352663</v>
      </c>
      <c r="D9" s="5">
        <v>5003</v>
      </c>
      <c r="E9" s="5">
        <v>5814988</v>
      </c>
      <c r="F9" s="5">
        <v>8532672</v>
      </c>
      <c r="G9" s="12"/>
      <c r="H9" s="5">
        <v>3359103</v>
      </c>
      <c r="I9" s="5">
        <v>1637889</v>
      </c>
      <c r="J9" s="5">
        <v>1203696</v>
      </c>
      <c r="K9" s="5">
        <v>517518</v>
      </c>
      <c r="L9" s="5"/>
      <c r="M9" s="5">
        <v>17711766</v>
      </c>
      <c r="N9" s="5"/>
      <c r="O9" s="5">
        <v>17711766</v>
      </c>
    </row>
    <row r="10" spans="1:15" s="1" customFormat="1" ht="12.75" customHeight="1" x14ac:dyDescent="0.2">
      <c r="A10" s="24"/>
      <c r="B10" s="4">
        <v>2022</v>
      </c>
      <c r="C10" s="5">
        <v>12095589</v>
      </c>
      <c r="D10" s="5">
        <v>12319</v>
      </c>
      <c r="E10" s="5">
        <v>4598885</v>
      </c>
      <c r="F10" s="5">
        <v>7484385</v>
      </c>
      <c r="G10" s="12"/>
      <c r="H10" s="5">
        <v>2555653</v>
      </c>
      <c r="I10" s="5">
        <v>785595</v>
      </c>
      <c r="J10" s="5">
        <v>1173702</v>
      </c>
      <c r="K10" s="5">
        <v>596356</v>
      </c>
      <c r="L10" s="5"/>
      <c r="M10" s="5">
        <v>14651242</v>
      </c>
      <c r="N10" s="5">
        <v>187907</v>
      </c>
      <c r="O10" s="5">
        <v>14839149</v>
      </c>
    </row>
    <row r="11" spans="1:15" s="1" customFormat="1" ht="15" customHeight="1" x14ac:dyDescent="0.2">
      <c r="A11" s="24" t="s">
        <v>3</v>
      </c>
      <c r="B11" s="4">
        <v>2023</v>
      </c>
      <c r="C11" s="5">
        <v>177543922</v>
      </c>
      <c r="D11" s="5">
        <v>69179</v>
      </c>
      <c r="E11" s="5">
        <v>11655099</v>
      </c>
      <c r="F11" s="5">
        <v>165819644</v>
      </c>
      <c r="G11" s="12"/>
      <c r="H11" s="5">
        <v>13425671</v>
      </c>
      <c r="I11" s="5">
        <v>250995</v>
      </c>
      <c r="J11" s="5">
        <v>7157812</v>
      </c>
      <c r="K11" s="5">
        <v>6016864</v>
      </c>
      <c r="L11" s="5"/>
      <c r="M11" s="5">
        <v>190969593</v>
      </c>
      <c r="N11" s="5">
        <v>9181104</v>
      </c>
      <c r="O11" s="5">
        <v>200150697</v>
      </c>
    </row>
    <row r="12" spans="1:15" s="1" customFormat="1" ht="12.75" customHeight="1" x14ac:dyDescent="0.2">
      <c r="A12" s="24"/>
      <c r="B12" s="4">
        <v>2022</v>
      </c>
      <c r="C12" s="5">
        <v>168083311.03999999</v>
      </c>
      <c r="D12" s="5">
        <v>41286</v>
      </c>
      <c r="E12" s="5">
        <v>6510654.040000001</v>
      </c>
      <c r="F12" s="5">
        <v>161531371</v>
      </c>
      <c r="G12" s="12"/>
      <c r="H12" s="5">
        <v>15193284.220000001</v>
      </c>
      <c r="I12" s="5">
        <v>263915</v>
      </c>
      <c r="J12" s="5">
        <v>8350200.2200000007</v>
      </c>
      <c r="K12" s="5">
        <v>6579169</v>
      </c>
      <c r="L12" s="5"/>
      <c r="M12" s="5">
        <v>183276595.25999999</v>
      </c>
      <c r="N12" s="5">
        <v>9174116</v>
      </c>
      <c r="O12" s="5">
        <v>192450711.25999999</v>
      </c>
    </row>
    <row r="13" spans="1:15" s="1" customFormat="1" ht="15" customHeight="1" x14ac:dyDescent="0.2">
      <c r="A13" s="24" t="s">
        <v>4</v>
      </c>
      <c r="B13" s="4">
        <v>2023</v>
      </c>
      <c r="C13" s="14">
        <v>15474590</v>
      </c>
      <c r="D13" s="14"/>
      <c r="E13" s="14">
        <v>10081313</v>
      </c>
      <c r="F13" s="5">
        <v>5393277</v>
      </c>
      <c r="G13" s="12"/>
      <c r="H13" s="5">
        <v>3760224</v>
      </c>
      <c r="I13" s="5">
        <v>197579</v>
      </c>
      <c r="J13" s="5">
        <v>3124894</v>
      </c>
      <c r="K13" s="5">
        <v>437751</v>
      </c>
      <c r="L13" s="5"/>
      <c r="M13" s="5">
        <v>19234814</v>
      </c>
      <c r="N13" s="5"/>
      <c r="O13" s="5">
        <v>19234814</v>
      </c>
    </row>
    <row r="14" spans="1:15" s="1" customFormat="1" ht="12.75" customHeight="1" x14ac:dyDescent="0.2">
      <c r="A14" s="24"/>
      <c r="B14" s="4">
        <v>2022</v>
      </c>
      <c r="C14" s="14">
        <v>16625043.110000001</v>
      </c>
      <c r="D14" s="14"/>
      <c r="E14" s="14">
        <v>10986326.85</v>
      </c>
      <c r="F14" s="5">
        <v>5638716.2599999998</v>
      </c>
      <c r="G14" s="12"/>
      <c r="H14" s="5">
        <v>1800436.2999999998</v>
      </c>
      <c r="I14" s="5">
        <v>57520</v>
      </c>
      <c r="J14" s="5">
        <v>1265903.2999999998</v>
      </c>
      <c r="K14" s="5">
        <v>477013</v>
      </c>
      <c r="L14" s="5"/>
      <c r="M14" s="5">
        <v>18425479.41</v>
      </c>
      <c r="N14" s="5"/>
      <c r="O14" s="5">
        <v>18425479.41</v>
      </c>
    </row>
    <row r="15" spans="1:15" s="1" customFormat="1" ht="15" customHeight="1" x14ac:dyDescent="0.2">
      <c r="A15" s="24" t="s">
        <v>11</v>
      </c>
      <c r="B15" s="4">
        <v>2023</v>
      </c>
      <c r="C15" s="5">
        <v>15448342</v>
      </c>
      <c r="D15" s="5"/>
      <c r="E15" s="5">
        <v>4970235</v>
      </c>
      <c r="F15" s="5">
        <v>10478107</v>
      </c>
      <c r="G15" s="12"/>
      <c r="H15" s="5">
        <v>10046780</v>
      </c>
      <c r="I15" s="5">
        <v>252</v>
      </c>
      <c r="J15" s="5">
        <v>9673990</v>
      </c>
      <c r="K15" s="5">
        <v>352737</v>
      </c>
      <c r="L15" s="14">
        <v>19801</v>
      </c>
      <c r="M15" s="5">
        <v>25495122</v>
      </c>
      <c r="N15" s="5"/>
      <c r="O15" s="5">
        <v>25495122</v>
      </c>
    </row>
    <row r="16" spans="1:15" s="1" customFormat="1" ht="12.75" customHeight="1" x14ac:dyDescent="0.2">
      <c r="A16" s="24"/>
      <c r="B16" s="4">
        <v>2022</v>
      </c>
      <c r="C16" s="5">
        <v>15073245</v>
      </c>
      <c r="D16" s="5"/>
      <c r="E16" s="5">
        <v>4207319</v>
      </c>
      <c r="F16" s="5">
        <v>10865926</v>
      </c>
      <c r="G16" s="12"/>
      <c r="H16" s="5">
        <v>8015737</v>
      </c>
      <c r="I16" s="5">
        <v>3165</v>
      </c>
      <c r="J16" s="5">
        <v>7670564</v>
      </c>
      <c r="K16" s="5">
        <v>330018</v>
      </c>
      <c r="L16" s="14">
        <v>11990</v>
      </c>
      <c r="M16" s="5">
        <v>23088982</v>
      </c>
      <c r="N16" s="5"/>
      <c r="O16" s="5">
        <v>23088982</v>
      </c>
    </row>
    <row r="17" spans="1:15" s="1" customFormat="1" ht="15" customHeight="1" x14ac:dyDescent="0.2">
      <c r="A17" s="24" t="s">
        <v>13</v>
      </c>
      <c r="B17" s="4">
        <v>2023</v>
      </c>
      <c r="C17" s="5">
        <v>32483538</v>
      </c>
      <c r="D17" s="5">
        <v>8040</v>
      </c>
      <c r="E17" s="5">
        <v>18149568</v>
      </c>
      <c r="F17" s="5">
        <v>14325930</v>
      </c>
      <c r="G17" s="12"/>
      <c r="H17" s="5">
        <v>11828520</v>
      </c>
      <c r="I17" s="5">
        <v>3216</v>
      </c>
      <c r="J17" s="5">
        <v>11757543</v>
      </c>
      <c r="K17" s="5">
        <v>67761</v>
      </c>
      <c r="L17" s="5"/>
      <c r="M17" s="5">
        <v>44312058</v>
      </c>
      <c r="N17" s="5">
        <v>339</v>
      </c>
      <c r="O17" s="5">
        <v>44312397</v>
      </c>
    </row>
    <row r="18" spans="1:15" s="1" customFormat="1" ht="12.75" customHeight="1" x14ac:dyDescent="0.2">
      <c r="A18" s="24"/>
      <c r="B18" s="4">
        <v>2022</v>
      </c>
      <c r="C18" s="5">
        <v>25392292</v>
      </c>
      <c r="D18" s="5">
        <v>12568</v>
      </c>
      <c r="E18" s="5">
        <v>18278311</v>
      </c>
      <c r="F18" s="5">
        <v>7101413</v>
      </c>
      <c r="G18" s="12"/>
      <c r="H18" s="5">
        <v>18434177</v>
      </c>
      <c r="I18" s="5">
        <v>4641</v>
      </c>
      <c r="J18" s="5">
        <v>18380745</v>
      </c>
      <c r="K18" s="5">
        <v>48791</v>
      </c>
      <c r="L18" s="5"/>
      <c r="M18" s="5">
        <v>43826469</v>
      </c>
      <c r="N18" s="5">
        <v>339</v>
      </c>
      <c r="O18" s="5">
        <v>43826808</v>
      </c>
    </row>
    <row r="19" spans="1:15" s="1" customFormat="1" ht="15" customHeight="1" x14ac:dyDescent="0.2">
      <c r="A19" s="24" t="s">
        <v>5</v>
      </c>
      <c r="B19" s="4">
        <v>2023</v>
      </c>
      <c r="C19" s="5">
        <v>21817992</v>
      </c>
      <c r="D19" s="5">
        <v>137745</v>
      </c>
      <c r="E19" s="5">
        <v>15492718</v>
      </c>
      <c r="F19" s="5">
        <v>6187529</v>
      </c>
      <c r="G19" s="12"/>
      <c r="H19" s="5">
        <v>18094427</v>
      </c>
      <c r="I19" s="5">
        <v>35824</v>
      </c>
      <c r="J19" s="5">
        <v>13592048</v>
      </c>
      <c r="K19" s="5">
        <v>4466555</v>
      </c>
      <c r="L19" s="5"/>
      <c r="M19" s="5">
        <v>39912419</v>
      </c>
      <c r="N19" s="5">
        <v>11310</v>
      </c>
      <c r="O19" s="5">
        <v>39923729</v>
      </c>
    </row>
    <row r="20" spans="1:15" s="1" customFormat="1" ht="12.75" customHeight="1" x14ac:dyDescent="0.2">
      <c r="A20" s="24"/>
      <c r="B20" s="4">
        <v>2022</v>
      </c>
      <c r="C20" s="5">
        <v>18164647</v>
      </c>
      <c r="D20" s="5">
        <v>143219</v>
      </c>
      <c r="E20" s="5">
        <v>15155424</v>
      </c>
      <c r="F20" s="5">
        <v>2866004</v>
      </c>
      <c r="G20" s="12"/>
      <c r="H20" s="5">
        <v>18921986</v>
      </c>
      <c r="I20" s="5">
        <v>55670</v>
      </c>
      <c r="J20" s="5">
        <v>14754560</v>
      </c>
      <c r="K20" s="5">
        <v>4111756</v>
      </c>
      <c r="L20" s="5"/>
      <c r="M20" s="5">
        <v>37086633</v>
      </c>
      <c r="N20" s="5">
        <v>11287</v>
      </c>
      <c r="O20" s="5">
        <v>37097920</v>
      </c>
    </row>
    <row r="21" spans="1:15" s="1" customFormat="1" ht="15" customHeight="1" x14ac:dyDescent="0.2">
      <c r="A21" s="24" t="s">
        <v>6</v>
      </c>
      <c r="B21" s="4">
        <v>2023</v>
      </c>
      <c r="C21" s="5">
        <v>21781941</v>
      </c>
      <c r="D21" s="5">
        <v>112000</v>
      </c>
      <c r="E21" s="5">
        <v>11979167</v>
      </c>
      <c r="F21" s="5">
        <v>9690774</v>
      </c>
      <c r="G21" s="12"/>
      <c r="H21" s="5">
        <v>2371617</v>
      </c>
      <c r="I21" s="5">
        <v>98648</v>
      </c>
      <c r="J21" s="5">
        <v>2093423</v>
      </c>
      <c r="K21" s="5">
        <v>179546</v>
      </c>
      <c r="L21" s="5"/>
      <c r="M21" s="5">
        <v>24153558</v>
      </c>
      <c r="N21" s="5"/>
      <c r="O21" s="5">
        <v>24153558</v>
      </c>
    </row>
    <row r="22" spans="1:15" s="1" customFormat="1" ht="12.75" customHeight="1" x14ac:dyDescent="0.2">
      <c r="A22" s="24"/>
      <c r="B22" s="4">
        <v>2022</v>
      </c>
      <c r="C22" s="5">
        <v>20815240</v>
      </c>
      <c r="D22" s="5">
        <v>61278</v>
      </c>
      <c r="E22" s="5">
        <v>11353720</v>
      </c>
      <c r="F22" s="5">
        <v>9400242</v>
      </c>
      <c r="G22" s="12"/>
      <c r="H22" s="5">
        <v>2249008</v>
      </c>
      <c r="I22" s="5">
        <v>76620</v>
      </c>
      <c r="J22" s="5">
        <v>1963155</v>
      </c>
      <c r="K22" s="5">
        <v>209233</v>
      </c>
      <c r="L22" s="5"/>
      <c r="M22" s="5">
        <v>23064248</v>
      </c>
      <c r="N22" s="5"/>
      <c r="O22" s="5">
        <v>23064248</v>
      </c>
    </row>
    <row r="23" spans="1:15" s="1" customFormat="1" ht="15" customHeight="1" x14ac:dyDescent="0.2">
      <c r="A23" s="24" t="s">
        <v>7</v>
      </c>
      <c r="B23" s="4">
        <v>2023</v>
      </c>
      <c r="C23" s="5">
        <v>10896388</v>
      </c>
      <c r="D23" s="5">
        <v>31513</v>
      </c>
      <c r="E23" s="5">
        <v>3666467</v>
      </c>
      <c r="F23" s="5">
        <v>7198408</v>
      </c>
      <c r="G23" s="12"/>
      <c r="H23" s="5">
        <v>12722849</v>
      </c>
      <c r="I23" s="5">
        <v>105892</v>
      </c>
      <c r="J23" s="5">
        <v>9912622</v>
      </c>
      <c r="K23" s="5">
        <v>2704335</v>
      </c>
      <c r="L23" s="5"/>
      <c r="M23" s="5">
        <v>23619237</v>
      </c>
      <c r="N23" s="5"/>
      <c r="O23" s="5">
        <v>23619237</v>
      </c>
    </row>
    <row r="24" spans="1:15" s="1" customFormat="1" ht="12.75" customHeight="1" x14ac:dyDescent="0.2">
      <c r="A24" s="24"/>
      <c r="B24" s="4">
        <v>2022</v>
      </c>
      <c r="C24" s="5">
        <v>10907212</v>
      </c>
      <c r="D24" s="5">
        <v>44554</v>
      </c>
      <c r="E24" s="5">
        <v>3604207</v>
      </c>
      <c r="F24" s="5">
        <v>7258451</v>
      </c>
      <c r="G24" s="12"/>
      <c r="H24" s="5">
        <v>8701013</v>
      </c>
      <c r="I24" s="5">
        <v>2762</v>
      </c>
      <c r="J24" s="5">
        <v>6383790</v>
      </c>
      <c r="K24" s="5">
        <v>2314461</v>
      </c>
      <c r="L24" s="5"/>
      <c r="M24" s="5">
        <v>19608225</v>
      </c>
      <c r="N24" s="5"/>
      <c r="O24" s="5">
        <v>19608225</v>
      </c>
    </row>
    <row r="25" spans="1:15" s="1" customFormat="1" ht="15" customHeight="1" x14ac:dyDescent="0.2">
      <c r="A25" s="24" t="s">
        <v>14</v>
      </c>
      <c r="B25" s="4">
        <v>2023</v>
      </c>
      <c r="C25" s="14">
        <v>7008255</v>
      </c>
      <c r="D25" s="14"/>
      <c r="E25" s="5">
        <v>1471888</v>
      </c>
      <c r="F25" s="5">
        <v>5536367</v>
      </c>
      <c r="G25" s="12"/>
      <c r="H25" s="5">
        <v>2037641</v>
      </c>
      <c r="I25" s="5">
        <v>64</v>
      </c>
      <c r="J25" s="5">
        <v>1808601</v>
      </c>
      <c r="K25" s="5">
        <v>228976</v>
      </c>
      <c r="L25" s="5"/>
      <c r="M25" s="5">
        <v>9045896</v>
      </c>
      <c r="N25" s="5"/>
      <c r="O25" s="5">
        <v>9045896</v>
      </c>
    </row>
    <row r="26" spans="1:15" s="1" customFormat="1" ht="12.75" customHeight="1" x14ac:dyDescent="0.2">
      <c r="A26" s="24"/>
      <c r="B26" s="4">
        <v>2022</v>
      </c>
      <c r="C26" s="14">
        <v>6274084</v>
      </c>
      <c r="D26" s="14"/>
      <c r="E26" s="5">
        <v>1525778</v>
      </c>
      <c r="F26" s="5">
        <v>4748306</v>
      </c>
      <c r="G26" s="12"/>
      <c r="H26" s="5">
        <v>2438859</v>
      </c>
      <c r="I26" s="5">
        <v>64</v>
      </c>
      <c r="J26" s="5">
        <v>2208051</v>
      </c>
      <c r="K26" s="5">
        <v>230744</v>
      </c>
      <c r="L26" s="5"/>
      <c r="M26" s="5">
        <v>8712943</v>
      </c>
      <c r="N26" s="5"/>
      <c r="O26" s="5">
        <v>8712943</v>
      </c>
    </row>
    <row r="27" spans="1:15" s="1" customFormat="1" ht="15" customHeight="1" x14ac:dyDescent="0.2">
      <c r="A27" s="24" t="s">
        <v>9</v>
      </c>
      <c r="B27" s="4">
        <v>2023</v>
      </c>
      <c r="C27" s="5">
        <v>19616456</v>
      </c>
      <c r="D27" s="5">
        <v>347367</v>
      </c>
      <c r="E27" s="5">
        <v>6026600</v>
      </c>
      <c r="F27" s="5">
        <v>13218522</v>
      </c>
      <c r="G27" s="17">
        <v>23967</v>
      </c>
      <c r="H27" s="5">
        <v>11803726.67</v>
      </c>
      <c r="I27" s="5"/>
      <c r="J27" s="5">
        <v>5649637</v>
      </c>
      <c r="K27" s="5">
        <v>6063906</v>
      </c>
      <c r="L27" s="5">
        <v>90183.67</v>
      </c>
      <c r="M27" s="5">
        <v>31420182.670000002</v>
      </c>
      <c r="N27" s="5">
        <v>2542579</v>
      </c>
      <c r="O27" s="5">
        <v>33962761.200000003</v>
      </c>
    </row>
    <row r="28" spans="1:15" s="1" customFormat="1" ht="12.75" x14ac:dyDescent="0.2">
      <c r="A28" s="24"/>
      <c r="B28" s="4">
        <v>2022</v>
      </c>
      <c r="C28" s="5">
        <v>19627008.34</v>
      </c>
      <c r="D28" s="5">
        <v>284502.44999999995</v>
      </c>
      <c r="E28" s="5">
        <v>6311702.8800000008</v>
      </c>
      <c r="F28" s="5">
        <v>13030803.009999998</v>
      </c>
      <c r="G28" s="12"/>
      <c r="H28" s="5">
        <v>8213530.4000000004</v>
      </c>
      <c r="I28" s="5">
        <v>387544.62000000011</v>
      </c>
      <c r="J28" s="5">
        <v>3860796.82</v>
      </c>
      <c r="K28" s="5">
        <v>3836727.96</v>
      </c>
      <c r="L28" s="5">
        <v>128461</v>
      </c>
      <c r="M28" s="5">
        <v>27840538.740000002</v>
      </c>
      <c r="N28" s="5">
        <v>2545673.7599999998</v>
      </c>
      <c r="O28" s="5">
        <v>30386212.5</v>
      </c>
    </row>
    <row r="29" spans="1:15" s="1" customFormat="1" ht="18" customHeight="1" x14ac:dyDescent="0.2">
      <c r="A29" s="24" t="s">
        <v>10</v>
      </c>
      <c r="B29" s="4">
        <v>2023</v>
      </c>
      <c r="C29" s="5">
        <v>53492267</v>
      </c>
      <c r="D29" s="5">
        <v>639529</v>
      </c>
      <c r="E29" s="5">
        <v>10047833</v>
      </c>
      <c r="F29" s="5">
        <v>42804905</v>
      </c>
      <c r="G29" s="12"/>
      <c r="H29" s="5">
        <v>53005976</v>
      </c>
      <c r="I29" s="5">
        <v>149604</v>
      </c>
      <c r="J29" s="5">
        <v>12731347</v>
      </c>
      <c r="K29" s="5">
        <v>39992644</v>
      </c>
      <c r="L29" s="14">
        <v>132381</v>
      </c>
      <c r="M29" s="5">
        <v>106498243</v>
      </c>
      <c r="N29" s="5">
        <v>2163339</v>
      </c>
      <c r="O29" s="5">
        <v>108661582</v>
      </c>
    </row>
    <row r="30" spans="1:15" s="1" customFormat="1" ht="12.75" customHeight="1" x14ac:dyDescent="0.2">
      <c r="A30" s="24"/>
      <c r="B30" s="4">
        <v>2022</v>
      </c>
      <c r="C30" s="14">
        <v>52589502</v>
      </c>
      <c r="D30" s="14">
        <v>797428</v>
      </c>
      <c r="E30" s="5">
        <v>10710837</v>
      </c>
      <c r="F30" s="5">
        <v>41081237</v>
      </c>
      <c r="G30" s="12"/>
      <c r="H30" s="5">
        <v>50487157</v>
      </c>
      <c r="I30" s="5">
        <v>136259</v>
      </c>
      <c r="J30" s="5">
        <v>10731287</v>
      </c>
      <c r="K30" s="5">
        <v>39472447</v>
      </c>
      <c r="L30" s="5">
        <v>147164</v>
      </c>
      <c r="M30" s="5">
        <v>103076659</v>
      </c>
      <c r="N30" s="5">
        <v>2247020</v>
      </c>
      <c r="O30" s="5">
        <v>105323679</v>
      </c>
    </row>
    <row r="31" spans="1:15" s="8" customFormat="1" ht="15" customHeight="1" x14ac:dyDescent="0.2">
      <c r="A31" s="25" t="s">
        <v>30</v>
      </c>
      <c r="B31" s="15">
        <v>2023</v>
      </c>
      <c r="C31" s="16">
        <f t="shared" ref="C31:N32" si="0">C29+C27+C25+C23+C21+C19+C17+C15+C13+C11+C9+C7+C5+C3</f>
        <v>479726121</v>
      </c>
      <c r="D31" s="16">
        <f t="shared" si="0"/>
        <v>1567163</v>
      </c>
      <c r="E31" s="16">
        <f t="shared" si="0"/>
        <v>135539467</v>
      </c>
      <c r="F31" s="16">
        <f t="shared" si="0"/>
        <v>342595524</v>
      </c>
      <c r="G31" s="16">
        <f t="shared" si="0"/>
        <v>23967</v>
      </c>
      <c r="H31" s="16">
        <f t="shared" si="0"/>
        <v>173926390.67000002</v>
      </c>
      <c r="I31" s="16">
        <f t="shared" si="0"/>
        <v>2642872</v>
      </c>
      <c r="J31" s="16">
        <f t="shared" si="0"/>
        <v>100748001</v>
      </c>
      <c r="K31" s="16">
        <f t="shared" si="0"/>
        <v>70293152</v>
      </c>
      <c r="L31" s="16">
        <f t="shared" si="0"/>
        <v>242365.66999999998</v>
      </c>
      <c r="M31" s="16">
        <f t="shared" si="0"/>
        <v>653652511.67000008</v>
      </c>
      <c r="N31" s="16">
        <f t="shared" si="0"/>
        <v>14642363</v>
      </c>
      <c r="O31" s="16">
        <f>O29+O27+O25+O23+O21+O19+O17+O15+O13+O11+O9+O7+O5+O3+1</f>
        <v>668294875.20000005</v>
      </c>
    </row>
    <row r="32" spans="1:15" s="8" customFormat="1" ht="12.75" x14ac:dyDescent="0.2">
      <c r="A32" s="25"/>
      <c r="B32" s="15">
        <v>2022</v>
      </c>
      <c r="C32" s="16">
        <f>C30+C28+C26+C24+C22+C20+C18+C16+C14+C12+C10+C8+C6+C4</f>
        <v>448336472.97000003</v>
      </c>
      <c r="D32" s="16">
        <f>D30+D28+D26+D24+D22+D20+D18+D16+D14+D12+D10+D8+D6+D4</f>
        <v>1511109.93</v>
      </c>
      <c r="E32" s="16">
        <f>E30+E28+E26+E24+E22+E20+E18+E16+E14+E12+E10+E8+E6+E4</f>
        <v>127722890.77</v>
      </c>
      <c r="F32" s="16">
        <f>F30+F28+F26+F24+F22+F20+F18+F16+F14+F12+F10+F8+F6+F4</f>
        <v>319102472.26999998</v>
      </c>
      <c r="G32" s="16">
        <f>G30+G28+G26+G24+G22+G20+G18+G16+G14+G12+G10+G8+G6+G4</f>
        <v>0</v>
      </c>
      <c r="H32" s="16">
        <f t="shared" si="0"/>
        <v>171212925.59</v>
      </c>
      <c r="I32" s="16">
        <f t="shared" si="0"/>
        <v>1859179.62</v>
      </c>
      <c r="J32" s="16">
        <f>J30+J28+J26+J24+J22+J20+J18+J16+J14+J12+J10+J8+J6+J4</f>
        <v>101409534.01000001</v>
      </c>
      <c r="K32" s="16">
        <f>K30+K28+K26+K24+K22+K20+K18+K16+K14+K12+K10+K8+K6+K4</f>
        <v>67656596.960000008</v>
      </c>
      <c r="L32" s="16">
        <f>L30+L28+L26+L24+L22+L20+L18+L16+L14+L12+L10+L8+L6+L4</f>
        <v>287615</v>
      </c>
      <c r="M32" s="16">
        <f t="shared" si="0"/>
        <v>619549398.56000006</v>
      </c>
      <c r="N32" s="16">
        <f>N30+N28+N26+N24+N22+N20+N18+N16+N14+N12+N10+N8+N6+N4</f>
        <v>14371469.76</v>
      </c>
      <c r="O32" s="16">
        <f>O30+O28+O26+O24+O22+O20+O18+O16+O14+O12+O10+O8+O6+O4+1</f>
        <v>633920869.32000005</v>
      </c>
    </row>
  </sheetData>
  <sheetProtection algorithmName="SHA-512" hashValue="bEXr7uFsRVUdclOBAf0f4569G7QJv9x2zGhxApCe77Fowx14JNV76YYXOB6FEJpySLG4ZiA/JHF+evbC8s0nNQ==" saltValue="QgEE5cJljWaRQ2QwTiXszQ==" spinCount="100000" sheet="1" objects="1" scenarios="1" autoFilter="0" pivotTables="0"/>
  <mergeCells count="16">
    <mergeCell ref="A23:A24"/>
    <mergeCell ref="A25:A26"/>
    <mergeCell ref="A27:A28"/>
    <mergeCell ref="A29:A30"/>
    <mergeCell ref="A31:A32"/>
    <mergeCell ref="A21:A22"/>
    <mergeCell ref="A3:A4"/>
    <mergeCell ref="A5:A6"/>
    <mergeCell ref="A7:A8"/>
    <mergeCell ref="A9:A10"/>
    <mergeCell ref="A11:A12"/>
    <mergeCell ref="A2:B2"/>
    <mergeCell ref="A13:A14"/>
    <mergeCell ref="A15:A16"/>
    <mergeCell ref="A17:A18"/>
    <mergeCell ref="A19:A20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2"/>
  <sheetViews>
    <sheetView zoomScale="90" zoomScaleNormal="90" workbookViewId="0">
      <selection activeCell="A31" sqref="A31:A32"/>
    </sheetView>
  </sheetViews>
  <sheetFormatPr defaultRowHeight="15" x14ac:dyDescent="0.25"/>
  <cols>
    <col min="1" max="1" width="24.140625" customWidth="1"/>
    <col min="2" max="2" width="4.85546875" bestFit="1" customWidth="1"/>
    <col min="3" max="4" width="10.5703125" bestFit="1" customWidth="1"/>
    <col min="5" max="5" width="13.140625" customWidth="1"/>
    <col min="6" max="6" width="9.85546875" bestFit="1" customWidth="1"/>
    <col min="7" max="7" width="14.7109375" customWidth="1"/>
    <col min="8" max="8" width="10.5703125" bestFit="1" customWidth="1"/>
    <col min="9" max="9" width="12.85546875" customWidth="1"/>
    <col min="10" max="10" width="13.42578125" customWidth="1"/>
    <col min="11" max="11" width="10.85546875" bestFit="1" customWidth="1"/>
    <col min="12" max="12" width="11.140625" customWidth="1"/>
    <col min="13" max="13" width="10.5703125" bestFit="1" customWidth="1"/>
  </cols>
  <sheetData>
    <row r="1" spans="1:13" s="1" customFormat="1" ht="15.75" x14ac:dyDescent="0.25">
      <c r="A1" s="9" t="s">
        <v>31</v>
      </c>
    </row>
    <row r="2" spans="1:13" s="10" customFormat="1" ht="40.5" customHeight="1" x14ac:dyDescent="0.2">
      <c r="A2" s="23" t="s">
        <v>32</v>
      </c>
      <c r="B2" s="23"/>
      <c r="C2" s="3" t="s">
        <v>33</v>
      </c>
      <c r="D2" s="3" t="s">
        <v>34</v>
      </c>
      <c r="E2" s="3" t="s">
        <v>35</v>
      </c>
      <c r="F2" s="3" t="s">
        <v>36</v>
      </c>
      <c r="G2" s="3" t="s">
        <v>37</v>
      </c>
      <c r="H2" s="3" t="s">
        <v>38</v>
      </c>
      <c r="I2" s="3" t="s">
        <v>39</v>
      </c>
      <c r="J2" s="3" t="s">
        <v>40</v>
      </c>
      <c r="K2" s="3" t="s">
        <v>41</v>
      </c>
      <c r="L2" s="3" t="s">
        <v>42</v>
      </c>
      <c r="M2" s="3" t="s">
        <v>43</v>
      </c>
    </row>
    <row r="3" spans="1:13" s="1" customFormat="1" ht="15" customHeight="1" x14ac:dyDescent="0.2">
      <c r="A3" s="24" t="s">
        <v>12</v>
      </c>
      <c r="B3" s="4">
        <v>2023</v>
      </c>
      <c r="C3" s="5">
        <v>13587643</v>
      </c>
      <c r="D3" s="5">
        <v>8000000</v>
      </c>
      <c r="E3" s="5">
        <v>4877376</v>
      </c>
      <c r="F3" s="5"/>
      <c r="G3" s="17">
        <v>51813</v>
      </c>
      <c r="H3" s="5">
        <v>19527637.640000001</v>
      </c>
      <c r="I3" s="5"/>
      <c r="J3" s="5">
        <v>19527637.640000001</v>
      </c>
      <c r="K3" s="5">
        <v>33167093.640000001</v>
      </c>
      <c r="L3" s="5">
        <v>520650</v>
      </c>
      <c r="M3" s="5">
        <v>33687743.640000001</v>
      </c>
    </row>
    <row r="4" spans="1:13" s="1" customFormat="1" ht="12.75" customHeight="1" x14ac:dyDescent="0.2">
      <c r="A4" s="24"/>
      <c r="B4" s="4">
        <v>2022</v>
      </c>
      <c r="C4" s="5">
        <v>14010219</v>
      </c>
      <c r="D4" s="5">
        <v>7000000</v>
      </c>
      <c r="E4" s="5">
        <v>6399951</v>
      </c>
      <c r="F4" s="5"/>
      <c r="G4" s="17">
        <v>48015</v>
      </c>
      <c r="H4" s="5">
        <v>17837652</v>
      </c>
      <c r="I4" s="5"/>
      <c r="J4" s="5">
        <v>17837652</v>
      </c>
      <c r="K4" s="5">
        <v>31895886</v>
      </c>
      <c r="L4" s="5">
        <v>137574</v>
      </c>
      <c r="M4" s="5">
        <v>32033460</v>
      </c>
    </row>
    <row r="5" spans="1:13" s="1" customFormat="1" ht="15" customHeight="1" x14ac:dyDescent="0.2">
      <c r="A5" s="24" t="s">
        <v>0</v>
      </c>
      <c r="B5" s="4">
        <v>2023</v>
      </c>
      <c r="C5" s="5">
        <v>14058915</v>
      </c>
      <c r="D5" s="5">
        <v>8587000</v>
      </c>
      <c r="E5" s="5">
        <v>4918846</v>
      </c>
      <c r="F5" s="5"/>
      <c r="G5" s="17">
        <v>127456</v>
      </c>
      <c r="H5" s="5">
        <v>29718867</v>
      </c>
      <c r="I5" s="5">
        <v>284001</v>
      </c>
      <c r="J5" s="5">
        <v>29434866</v>
      </c>
      <c r="K5" s="5">
        <v>43905238</v>
      </c>
      <c r="L5" s="5">
        <v>38589</v>
      </c>
      <c r="M5" s="5">
        <v>43943827</v>
      </c>
    </row>
    <row r="6" spans="1:13" s="1" customFormat="1" ht="12.75" customHeight="1" x14ac:dyDescent="0.2">
      <c r="A6" s="24"/>
      <c r="B6" s="4">
        <v>2022</v>
      </c>
      <c r="C6" s="5">
        <v>14475317</v>
      </c>
      <c r="D6" s="5">
        <v>8087000</v>
      </c>
      <c r="E6" s="5">
        <v>5878324</v>
      </c>
      <c r="F6" s="5"/>
      <c r="G6" s="17">
        <v>119509</v>
      </c>
      <c r="H6" s="5">
        <v>27730476</v>
      </c>
      <c r="I6" s="5">
        <v>425401</v>
      </c>
      <c r="J6" s="5">
        <v>27305075</v>
      </c>
      <c r="K6" s="5">
        <f>C6++G6+H6</f>
        <v>42325302</v>
      </c>
      <c r="L6" s="5">
        <v>64231</v>
      </c>
      <c r="M6" s="5">
        <f>K6+L6</f>
        <v>42389533</v>
      </c>
    </row>
    <row r="7" spans="1:13" s="1" customFormat="1" ht="15" customHeight="1" x14ac:dyDescent="0.2">
      <c r="A7" s="24" t="s">
        <v>1</v>
      </c>
      <c r="B7" s="4">
        <v>2023</v>
      </c>
      <c r="C7" s="5">
        <v>12817108</v>
      </c>
      <c r="D7" s="5">
        <v>15341300</v>
      </c>
      <c r="E7" s="13">
        <v>132088</v>
      </c>
      <c r="F7" s="13"/>
      <c r="G7" s="17">
        <v>73501</v>
      </c>
      <c r="H7" s="5">
        <v>31316682</v>
      </c>
      <c r="I7" s="5">
        <v>764863</v>
      </c>
      <c r="J7" s="5">
        <v>30551819</v>
      </c>
      <c r="K7" s="5">
        <v>44207291</v>
      </c>
      <c r="L7" s="5">
        <v>184453</v>
      </c>
      <c r="M7" s="5">
        <v>44391744</v>
      </c>
    </row>
    <row r="8" spans="1:13" s="1" customFormat="1" ht="12.75" customHeight="1" x14ac:dyDescent="0.2">
      <c r="A8" s="24"/>
      <c r="B8" s="4">
        <v>2022</v>
      </c>
      <c r="C8" s="5">
        <v>12572682</v>
      </c>
      <c r="D8" s="5">
        <v>15341300</v>
      </c>
      <c r="E8" s="13">
        <v>79124</v>
      </c>
      <c r="F8" s="13"/>
      <c r="G8" s="17">
        <v>64645</v>
      </c>
      <c r="H8" s="5">
        <v>30032869</v>
      </c>
      <c r="I8" s="5">
        <v>828164</v>
      </c>
      <c r="J8" s="5">
        <v>29204705</v>
      </c>
      <c r="K8" s="5">
        <f>C8++G8+H8</f>
        <v>42670196</v>
      </c>
      <c r="L8" s="5">
        <v>3322</v>
      </c>
      <c r="M8" s="5">
        <f>K8+L8</f>
        <v>42673518</v>
      </c>
    </row>
    <row r="9" spans="1:13" s="1" customFormat="1" ht="15" customHeight="1" x14ac:dyDescent="0.2">
      <c r="A9" s="24" t="s">
        <v>2</v>
      </c>
      <c r="B9" s="4">
        <v>2023</v>
      </c>
      <c r="C9" s="5">
        <v>7035811</v>
      </c>
      <c r="D9" s="5">
        <v>6000000</v>
      </c>
      <c r="E9" s="5">
        <v>617439</v>
      </c>
      <c r="F9" s="5"/>
      <c r="G9" s="17">
        <v>20222</v>
      </c>
      <c r="H9" s="5">
        <v>10655733</v>
      </c>
      <c r="I9" s="5">
        <v>1014491</v>
      </c>
      <c r="J9" s="5">
        <v>9641242</v>
      </c>
      <c r="K9" s="5">
        <v>17711766</v>
      </c>
      <c r="L9" s="5"/>
      <c r="M9" s="5">
        <v>17711766</v>
      </c>
    </row>
    <row r="10" spans="1:13" s="1" customFormat="1" ht="12.75" customHeight="1" x14ac:dyDescent="0.2">
      <c r="A10" s="24"/>
      <c r="B10" s="4">
        <v>2022</v>
      </c>
      <c r="C10" s="5">
        <v>6035393</v>
      </c>
      <c r="D10" s="5">
        <v>4125000</v>
      </c>
      <c r="E10" s="5">
        <v>1491478</v>
      </c>
      <c r="F10" s="5"/>
      <c r="G10" s="17">
        <v>19759</v>
      </c>
      <c r="H10" s="5">
        <v>8596090</v>
      </c>
      <c r="I10" s="5"/>
      <c r="J10" s="5">
        <v>8596090</v>
      </c>
      <c r="K10" s="5">
        <f>C10++G10+H10</f>
        <v>14651242</v>
      </c>
      <c r="L10" s="5">
        <v>187907</v>
      </c>
      <c r="M10" s="5">
        <f>K10+L10</f>
        <v>14839149</v>
      </c>
    </row>
    <row r="11" spans="1:13" s="1" customFormat="1" ht="15" customHeight="1" x14ac:dyDescent="0.2">
      <c r="A11" s="24" t="s">
        <v>3</v>
      </c>
      <c r="B11" s="4">
        <v>2023</v>
      </c>
      <c r="C11" s="5">
        <v>24268419</v>
      </c>
      <c r="D11" s="5">
        <v>13600000</v>
      </c>
      <c r="E11" s="5">
        <v>9528020</v>
      </c>
      <c r="F11" s="5"/>
      <c r="G11" s="17">
        <v>142029210</v>
      </c>
      <c r="H11" s="5">
        <v>24671963.579999998</v>
      </c>
      <c r="I11" s="5">
        <v>833241</v>
      </c>
      <c r="J11" s="5">
        <v>23838722.579999998</v>
      </c>
      <c r="K11" s="5">
        <v>190969592.58000001</v>
      </c>
      <c r="L11" s="5">
        <v>9181104</v>
      </c>
      <c r="M11" s="5">
        <v>200150696.58000001</v>
      </c>
    </row>
    <row r="12" spans="1:13" s="1" customFormat="1" ht="12.75" customHeight="1" x14ac:dyDescent="0.2">
      <c r="A12" s="24"/>
      <c r="B12" s="4">
        <v>2022</v>
      </c>
      <c r="C12" s="5">
        <v>23792096</v>
      </c>
      <c r="D12" s="5">
        <v>13600000</v>
      </c>
      <c r="E12" s="5">
        <v>9545933</v>
      </c>
      <c r="F12" s="5"/>
      <c r="G12" s="17">
        <v>133229779</v>
      </c>
      <c r="H12" s="5">
        <v>26254720</v>
      </c>
      <c r="I12" s="5">
        <v>1239349</v>
      </c>
      <c r="J12" s="5">
        <v>25015371</v>
      </c>
      <c r="K12" s="5">
        <f>C12++G12+H12</f>
        <v>183276595</v>
      </c>
      <c r="L12" s="5">
        <v>9174116</v>
      </c>
      <c r="M12" s="5">
        <f>K12+L12</f>
        <v>192450711</v>
      </c>
    </row>
    <row r="13" spans="1:13" s="1" customFormat="1" ht="15" customHeight="1" x14ac:dyDescent="0.2">
      <c r="A13" s="24" t="s">
        <v>4</v>
      </c>
      <c r="B13" s="4">
        <v>2023</v>
      </c>
      <c r="C13" s="14">
        <v>7429604</v>
      </c>
      <c r="D13" s="14">
        <v>11830000</v>
      </c>
      <c r="E13" s="14">
        <v>152050</v>
      </c>
      <c r="F13" s="5">
        <v>491590</v>
      </c>
      <c r="G13" s="17">
        <v>47711</v>
      </c>
      <c r="H13" s="5">
        <v>11757499</v>
      </c>
      <c r="I13" s="5"/>
      <c r="J13" s="5">
        <v>11757499</v>
      </c>
      <c r="K13" s="5">
        <v>19234814</v>
      </c>
      <c r="L13" s="5"/>
      <c r="M13" s="5">
        <v>19234814</v>
      </c>
    </row>
    <row r="14" spans="1:13" s="1" customFormat="1" ht="12.75" customHeight="1" x14ac:dyDescent="0.2">
      <c r="A14" s="24"/>
      <c r="B14" s="4">
        <v>2022</v>
      </c>
      <c r="C14" s="14">
        <v>7220467</v>
      </c>
      <c r="D14" s="14">
        <v>20668191</v>
      </c>
      <c r="E14" s="14">
        <v>337188</v>
      </c>
      <c r="F14" s="5">
        <v>11157026</v>
      </c>
      <c r="G14" s="17">
        <v>73549</v>
      </c>
      <c r="H14" s="5">
        <v>11131463</v>
      </c>
      <c r="I14" s="5"/>
      <c r="J14" s="5">
        <v>11131463</v>
      </c>
      <c r="K14" s="5">
        <f>C14++G14+H14</f>
        <v>18425479</v>
      </c>
      <c r="L14" s="5"/>
      <c r="M14" s="5">
        <f>K14+L14</f>
        <v>18425479</v>
      </c>
    </row>
    <row r="15" spans="1:13" s="1" customFormat="1" ht="15" customHeight="1" x14ac:dyDescent="0.2">
      <c r="A15" s="24" t="s">
        <v>11</v>
      </c>
      <c r="B15" s="4">
        <v>2023</v>
      </c>
      <c r="C15" s="5">
        <v>9923211</v>
      </c>
      <c r="D15" s="5">
        <v>7000000</v>
      </c>
      <c r="E15" s="5">
        <v>2149848</v>
      </c>
      <c r="F15" s="5"/>
      <c r="G15" s="17">
        <v>17814</v>
      </c>
      <c r="H15" s="5">
        <v>15554097</v>
      </c>
      <c r="I15" s="5">
        <v>475250</v>
      </c>
      <c r="J15" s="5">
        <v>15078847</v>
      </c>
      <c r="K15" s="5">
        <v>25495122</v>
      </c>
      <c r="L15" s="14"/>
      <c r="M15" s="5">
        <v>25495122</v>
      </c>
    </row>
    <row r="16" spans="1:13" s="1" customFormat="1" ht="12.75" customHeight="1" x14ac:dyDescent="0.2">
      <c r="A16" s="24"/>
      <c r="B16" s="4">
        <v>2022</v>
      </c>
      <c r="C16" s="5">
        <v>10219821</v>
      </c>
      <c r="D16" s="5">
        <v>7000000</v>
      </c>
      <c r="E16" s="5">
        <v>2445391</v>
      </c>
      <c r="F16" s="5"/>
      <c r="G16" s="17">
        <v>18773</v>
      </c>
      <c r="H16" s="5">
        <v>12850388</v>
      </c>
      <c r="I16" s="5">
        <v>557918</v>
      </c>
      <c r="J16" s="5">
        <v>12292470</v>
      </c>
      <c r="K16" s="5">
        <f>C16++G16+H16</f>
        <v>23088982</v>
      </c>
      <c r="L16" s="14"/>
      <c r="M16" s="5">
        <f>K16+L16</f>
        <v>23088982</v>
      </c>
    </row>
    <row r="17" spans="1:13" s="1" customFormat="1" ht="15" customHeight="1" x14ac:dyDescent="0.2">
      <c r="A17" s="24" t="s">
        <v>13</v>
      </c>
      <c r="B17" s="4">
        <v>2023</v>
      </c>
      <c r="C17" s="5">
        <v>19341443</v>
      </c>
      <c r="D17" s="5">
        <v>10000000</v>
      </c>
      <c r="E17" s="5">
        <v>7112348</v>
      </c>
      <c r="F17" s="5"/>
      <c r="G17" s="17">
        <v>99074</v>
      </c>
      <c r="H17" s="5">
        <v>24871541</v>
      </c>
      <c r="I17" s="5">
        <v>7532</v>
      </c>
      <c r="J17" s="5">
        <v>24864009</v>
      </c>
      <c r="K17" s="5">
        <v>44312058</v>
      </c>
      <c r="L17" s="5">
        <v>339</v>
      </c>
      <c r="M17" s="5">
        <v>44312397</v>
      </c>
    </row>
    <row r="18" spans="1:13" s="1" customFormat="1" ht="14.25" customHeight="1" x14ac:dyDescent="0.2">
      <c r="A18" s="24"/>
      <c r="B18" s="4">
        <v>2022</v>
      </c>
      <c r="C18" s="5">
        <v>21901534</v>
      </c>
      <c r="D18" s="5">
        <v>10000000</v>
      </c>
      <c r="E18" s="5">
        <v>9590150</v>
      </c>
      <c r="F18" s="5"/>
      <c r="G18" s="17">
        <v>90469</v>
      </c>
      <c r="H18" s="5">
        <v>21834466</v>
      </c>
      <c r="I18" s="5">
        <v>36293</v>
      </c>
      <c r="J18" s="5">
        <v>21798173</v>
      </c>
      <c r="K18" s="5">
        <f>C18++G18+H18</f>
        <v>43826469</v>
      </c>
      <c r="L18" s="5">
        <v>339</v>
      </c>
      <c r="M18" s="5">
        <f>K18+L18</f>
        <v>43826808</v>
      </c>
    </row>
    <row r="19" spans="1:13" s="1" customFormat="1" ht="15" customHeight="1" x14ac:dyDescent="0.2">
      <c r="A19" s="24" t="s">
        <v>5</v>
      </c>
      <c r="B19" s="4">
        <v>2023</v>
      </c>
      <c r="C19" s="5">
        <v>9455298</v>
      </c>
      <c r="D19" s="5">
        <v>7250000</v>
      </c>
      <c r="E19" s="5">
        <v>1642756</v>
      </c>
      <c r="F19" s="5"/>
      <c r="G19" s="17">
        <v>73429</v>
      </c>
      <c r="H19" s="5">
        <v>30383692</v>
      </c>
      <c r="I19" s="5">
        <v>5062500</v>
      </c>
      <c r="J19" s="5">
        <v>25321192</v>
      </c>
      <c r="K19" s="5">
        <v>39912419</v>
      </c>
      <c r="L19" s="5">
        <v>11310</v>
      </c>
      <c r="M19" s="5">
        <v>39923729</v>
      </c>
    </row>
    <row r="20" spans="1:13" s="1" customFormat="1" ht="12.75" customHeight="1" x14ac:dyDescent="0.2">
      <c r="A20" s="24"/>
      <c r="B20" s="4">
        <v>2022</v>
      </c>
      <c r="C20" s="5">
        <v>9022563</v>
      </c>
      <c r="D20" s="5">
        <v>6250000</v>
      </c>
      <c r="E20" s="5">
        <v>2252146</v>
      </c>
      <c r="F20" s="5"/>
      <c r="G20" s="17">
        <v>73429</v>
      </c>
      <c r="H20" s="5">
        <v>27990641</v>
      </c>
      <c r="I20" s="5">
        <v>5737500</v>
      </c>
      <c r="J20" s="5">
        <v>22253141</v>
      </c>
      <c r="K20" s="5">
        <v>37086633</v>
      </c>
      <c r="L20" s="5">
        <v>11287</v>
      </c>
      <c r="M20" s="5">
        <v>37097920</v>
      </c>
    </row>
    <row r="21" spans="1:13" s="1" customFormat="1" ht="15" customHeight="1" x14ac:dyDescent="0.2">
      <c r="A21" s="24" t="s">
        <v>6</v>
      </c>
      <c r="B21" s="4">
        <v>2023</v>
      </c>
      <c r="C21" s="5">
        <v>12094825</v>
      </c>
      <c r="D21" s="5">
        <v>7000000</v>
      </c>
      <c r="E21" s="5">
        <v>4394748</v>
      </c>
      <c r="F21" s="5"/>
      <c r="G21" s="17"/>
      <c r="H21" s="5">
        <v>12058733</v>
      </c>
      <c r="I21" s="5"/>
      <c r="J21" s="5">
        <v>12058733</v>
      </c>
      <c r="K21" s="5">
        <v>24153558</v>
      </c>
      <c r="L21" s="5"/>
      <c r="M21" s="5">
        <v>24153558</v>
      </c>
    </row>
    <row r="22" spans="1:13" s="1" customFormat="1" ht="12.75" customHeight="1" x14ac:dyDescent="0.2">
      <c r="A22" s="24"/>
      <c r="B22" s="4">
        <v>2022</v>
      </c>
      <c r="C22" s="5">
        <v>12498627</v>
      </c>
      <c r="D22" s="5">
        <v>7000000</v>
      </c>
      <c r="E22" s="5">
        <v>4798553</v>
      </c>
      <c r="F22" s="5"/>
      <c r="G22" s="17">
        <v>0</v>
      </c>
      <c r="H22" s="5">
        <v>10565621</v>
      </c>
      <c r="I22" s="5"/>
      <c r="J22" s="5">
        <v>10565621</v>
      </c>
      <c r="K22" s="5">
        <v>23064248</v>
      </c>
      <c r="L22" s="5"/>
      <c r="M22" s="5">
        <v>23064248</v>
      </c>
    </row>
    <row r="23" spans="1:13" s="1" customFormat="1" ht="15" customHeight="1" x14ac:dyDescent="0.2">
      <c r="A23" s="24" t="s">
        <v>7</v>
      </c>
      <c r="B23" s="4">
        <v>2023</v>
      </c>
      <c r="C23" s="5">
        <v>8491106</v>
      </c>
      <c r="D23" s="5">
        <v>7000000</v>
      </c>
      <c r="E23" s="5">
        <v>1332651</v>
      </c>
      <c r="F23" s="5"/>
      <c r="G23" s="17"/>
      <c r="H23" s="5">
        <v>15128131</v>
      </c>
      <c r="I23" s="5">
        <v>1260000</v>
      </c>
      <c r="J23" s="5">
        <v>13868131</v>
      </c>
      <c r="K23" s="5">
        <v>23619237</v>
      </c>
      <c r="L23" s="5"/>
      <c r="M23" s="5">
        <v>23619237</v>
      </c>
    </row>
    <row r="24" spans="1:13" s="1" customFormat="1" ht="12.75" customHeight="1" x14ac:dyDescent="0.2">
      <c r="A24" s="24"/>
      <c r="B24" s="4">
        <v>2022</v>
      </c>
      <c r="C24" s="5">
        <v>7413118</v>
      </c>
      <c r="D24" s="5">
        <v>6000000</v>
      </c>
      <c r="E24" s="5">
        <v>1319933</v>
      </c>
      <c r="F24" s="5"/>
      <c r="G24" s="17">
        <v>0</v>
      </c>
      <c r="H24" s="5">
        <v>12195107</v>
      </c>
      <c r="I24" s="5">
        <v>1325446</v>
      </c>
      <c r="J24" s="5">
        <v>10869661</v>
      </c>
      <c r="K24" s="5">
        <v>19608225</v>
      </c>
      <c r="L24" s="5"/>
      <c r="M24" s="5">
        <v>19608225</v>
      </c>
    </row>
    <row r="25" spans="1:13" s="1" customFormat="1" ht="15" customHeight="1" x14ac:dyDescent="0.2">
      <c r="A25" s="24" t="s">
        <v>8</v>
      </c>
      <c r="B25" s="4">
        <v>2023</v>
      </c>
      <c r="C25" s="14">
        <v>5973249</v>
      </c>
      <c r="D25" s="14">
        <v>4420000</v>
      </c>
      <c r="E25" s="5">
        <v>1089069</v>
      </c>
      <c r="F25" s="5"/>
      <c r="G25" s="17">
        <v>16002</v>
      </c>
      <c r="H25" s="5">
        <v>3056645</v>
      </c>
      <c r="I25" s="5"/>
      <c r="J25" s="5">
        <v>3056645</v>
      </c>
      <c r="K25" s="5">
        <v>9045896</v>
      </c>
      <c r="L25" s="5"/>
      <c r="M25" s="5">
        <v>9045896</v>
      </c>
    </row>
    <row r="26" spans="1:13" s="1" customFormat="1" ht="12.75" customHeight="1" x14ac:dyDescent="0.2">
      <c r="A26" s="24"/>
      <c r="B26" s="4">
        <v>2022</v>
      </c>
      <c r="C26" s="14">
        <v>6024186</v>
      </c>
      <c r="D26" s="14">
        <v>4420000</v>
      </c>
      <c r="E26" s="5">
        <v>1171591</v>
      </c>
      <c r="F26" s="5"/>
      <c r="G26" s="17">
        <v>19215</v>
      </c>
      <c r="H26" s="5">
        <v>2669542</v>
      </c>
      <c r="I26" s="5"/>
      <c r="J26" s="5">
        <v>2669542</v>
      </c>
      <c r="K26" s="5">
        <v>8712943</v>
      </c>
      <c r="L26" s="5"/>
      <c r="M26" s="5">
        <v>8712942</v>
      </c>
    </row>
    <row r="27" spans="1:13" s="1" customFormat="1" ht="15" customHeight="1" x14ac:dyDescent="0.2">
      <c r="A27" s="24" t="s">
        <v>9</v>
      </c>
      <c r="B27" s="4">
        <v>2023</v>
      </c>
      <c r="C27" s="5">
        <v>9809518</v>
      </c>
      <c r="D27" s="5">
        <v>9334000</v>
      </c>
      <c r="E27" s="5">
        <v>108881</v>
      </c>
      <c r="F27" s="5"/>
      <c r="G27" s="17">
        <v>185468</v>
      </c>
      <c r="H27" s="5">
        <v>21425197.350000001</v>
      </c>
      <c r="I27" s="5">
        <v>1740822</v>
      </c>
      <c r="J27" s="5">
        <v>19684375.350000001</v>
      </c>
      <c r="K27" s="5">
        <v>31420183.350000001</v>
      </c>
      <c r="L27" s="5">
        <v>2542579</v>
      </c>
      <c r="M27" s="5">
        <v>33962761.350000001</v>
      </c>
    </row>
    <row r="28" spans="1:13" s="1" customFormat="1" ht="12.75" customHeight="1" x14ac:dyDescent="0.2">
      <c r="A28" s="24"/>
      <c r="B28" s="4">
        <v>2022</v>
      </c>
      <c r="C28" s="5">
        <v>10367322</v>
      </c>
      <c r="D28" s="5">
        <v>9334000</v>
      </c>
      <c r="E28" s="5">
        <v>83735</v>
      </c>
      <c r="F28" s="5"/>
      <c r="G28" s="17">
        <v>171953</v>
      </c>
      <c r="H28" s="5">
        <v>17301265</v>
      </c>
      <c r="I28" s="5">
        <v>2027855</v>
      </c>
      <c r="J28" s="5">
        <v>15273410</v>
      </c>
      <c r="K28" s="5">
        <f>C28++G28+H28</f>
        <v>27840540</v>
      </c>
      <c r="L28" s="5">
        <v>2545674</v>
      </c>
      <c r="M28" s="5">
        <f>K28+L28</f>
        <v>30386214</v>
      </c>
    </row>
    <row r="29" spans="1:13" s="1" customFormat="1" ht="15" customHeight="1" x14ac:dyDescent="0.2">
      <c r="A29" s="24" t="s">
        <v>10</v>
      </c>
      <c r="B29" s="4">
        <v>2023</v>
      </c>
      <c r="C29" s="5">
        <v>17709674</v>
      </c>
      <c r="D29" s="5">
        <v>13043400</v>
      </c>
      <c r="E29" s="5">
        <v>195343</v>
      </c>
      <c r="F29" s="5"/>
      <c r="G29" s="17">
        <v>16051627</v>
      </c>
      <c r="H29" s="5">
        <v>72736942</v>
      </c>
      <c r="I29" s="5">
        <v>443585</v>
      </c>
      <c r="J29" s="5">
        <v>72293357</v>
      </c>
      <c r="K29" s="5">
        <v>106498243</v>
      </c>
      <c r="L29" s="14">
        <v>2163339</v>
      </c>
      <c r="M29" s="5">
        <v>108661582</v>
      </c>
    </row>
    <row r="30" spans="1:13" s="1" customFormat="1" ht="12.75" customHeight="1" x14ac:dyDescent="0.2">
      <c r="A30" s="24"/>
      <c r="B30" s="4">
        <v>2022</v>
      </c>
      <c r="C30" s="5">
        <v>17403833</v>
      </c>
      <c r="D30" s="5">
        <v>13043400</v>
      </c>
      <c r="E30" s="5">
        <v>211608</v>
      </c>
      <c r="F30" s="5"/>
      <c r="G30" s="17">
        <v>15401933</v>
      </c>
      <c r="H30" s="5">
        <v>70270893</v>
      </c>
      <c r="I30" s="5">
        <v>443585</v>
      </c>
      <c r="J30" s="5">
        <v>69827308</v>
      </c>
      <c r="K30" s="5">
        <f>C30++G30+H30</f>
        <v>103076659</v>
      </c>
      <c r="L30" s="14">
        <v>2247020</v>
      </c>
      <c r="M30" s="5">
        <f>K30+L30</f>
        <v>105323679</v>
      </c>
    </row>
    <row r="31" spans="1:13" s="8" customFormat="1" ht="15" customHeight="1" x14ac:dyDescent="0.2">
      <c r="A31" s="25" t="s">
        <v>30</v>
      </c>
      <c r="B31" s="6">
        <v>2023</v>
      </c>
      <c r="C31" s="7">
        <f t="shared" ref="C31:L31" si="0">C29+C27+C25+C23+C21+C19+C17+C15+C13+C11+C9+C7+C5+C3</f>
        <v>171995824</v>
      </c>
      <c r="D31" s="7">
        <f t="shared" si="0"/>
        <v>128405700</v>
      </c>
      <c r="E31" s="7">
        <f t="shared" si="0"/>
        <v>38251463</v>
      </c>
      <c r="F31" s="7">
        <f t="shared" si="0"/>
        <v>491590</v>
      </c>
      <c r="G31" s="7">
        <f t="shared" si="0"/>
        <v>158793327</v>
      </c>
      <c r="H31" s="7">
        <f t="shared" si="0"/>
        <v>322863360.56999999</v>
      </c>
      <c r="I31" s="7">
        <f t="shared" si="0"/>
        <v>11886285</v>
      </c>
      <c r="J31" s="7">
        <f t="shared" si="0"/>
        <v>310977075.56999999</v>
      </c>
      <c r="K31" s="7">
        <f t="shared" si="0"/>
        <v>653652511.57000005</v>
      </c>
      <c r="L31" s="7">
        <f t="shared" si="0"/>
        <v>14642363</v>
      </c>
      <c r="M31" s="7">
        <f>M29+M27+M25+M23+M21+M19+M17+M15+M13+M11+M9+M7+M5+M3+1</f>
        <v>668294874.57000005</v>
      </c>
    </row>
    <row r="32" spans="1:13" s="8" customFormat="1" ht="12.75" x14ac:dyDescent="0.2">
      <c r="A32" s="25"/>
      <c r="B32" s="6">
        <v>2022</v>
      </c>
      <c r="C32" s="7">
        <f>C30+C28+C26+C24+C22+C20+C18+C16+C14+C12+C10+C8+C6+C4</f>
        <v>172957178</v>
      </c>
      <c r="D32" s="7">
        <f t="shared" ref="D32:F32" si="1">D30+D28+D26+D24+D22+D20+D18+D16+D14+D12+D10+D8+D6+D4</f>
        <v>131868891</v>
      </c>
      <c r="E32" s="7">
        <f t="shared" si="1"/>
        <v>45605105</v>
      </c>
      <c r="F32" s="7">
        <f t="shared" si="1"/>
        <v>11157026</v>
      </c>
      <c r="G32" s="7">
        <f t="shared" ref="G32:L32" si="2">G30+G28+G26+G24+G22+G20+G18+G16+G14+G12+G10+G8+G6+G4</f>
        <v>149331028</v>
      </c>
      <c r="H32" s="7">
        <f t="shared" si="2"/>
        <v>297261193</v>
      </c>
      <c r="I32" s="7">
        <f t="shared" si="2"/>
        <v>12621511</v>
      </c>
      <c r="J32" s="7">
        <f t="shared" si="2"/>
        <v>284639682</v>
      </c>
      <c r="K32" s="7">
        <f t="shared" si="2"/>
        <v>619549399</v>
      </c>
      <c r="L32" s="7">
        <f t="shared" si="2"/>
        <v>14371470</v>
      </c>
      <c r="M32" s="7">
        <f>M30+M28+M26+M24+M22+M20+M18+M16+M14+M12+M10+M8+M6+M4+1</f>
        <v>633920869</v>
      </c>
    </row>
  </sheetData>
  <sheetProtection algorithmName="SHA-512" hashValue="i5oAOMZw7P/tMUAqmmCqbuf9U8JqK2+dsBmfXQMXUQN495qbSEozdoY0YmEWA8/zPmzR2cZLr7U5k7aOE3kJsg==" saltValue="/qiQAtbqQjHAD9Mhwvj3zg==" spinCount="100000" sheet="1" objects="1" scenarios="1" autoFilter="0" pivotTables="0"/>
  <mergeCells count="16">
    <mergeCell ref="A31:A32"/>
    <mergeCell ref="A17:A18"/>
    <mergeCell ref="A19:A20"/>
    <mergeCell ref="A21:A22"/>
    <mergeCell ref="A23:A24"/>
    <mergeCell ref="A27:A28"/>
    <mergeCell ref="A29:A30"/>
    <mergeCell ref="A25:A26"/>
    <mergeCell ref="A15:A16"/>
    <mergeCell ref="A13:A14"/>
    <mergeCell ref="A2:B2"/>
    <mergeCell ref="A3:A4"/>
    <mergeCell ref="A5:A6"/>
    <mergeCell ref="A7:A8"/>
    <mergeCell ref="A9:A10"/>
    <mergeCell ref="A11:A12"/>
  </mergeCells>
  <pageMargins left="0.7" right="0.7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2"/>
  <sheetViews>
    <sheetView zoomScale="90" zoomScaleNormal="90" workbookViewId="0">
      <selection activeCell="A31" sqref="A31:A32"/>
    </sheetView>
  </sheetViews>
  <sheetFormatPr defaultRowHeight="15" x14ac:dyDescent="0.25"/>
  <cols>
    <col min="1" max="1" width="22.42578125" style="19" customWidth="1"/>
    <col min="3" max="3" width="11.28515625" customWidth="1"/>
    <col min="4" max="4" width="11.5703125" customWidth="1"/>
    <col min="5" max="5" width="12" customWidth="1"/>
    <col min="6" max="6" width="12.42578125" customWidth="1"/>
    <col min="9" max="9" width="12.140625" customWidth="1"/>
    <col min="10" max="10" width="11.85546875" customWidth="1"/>
    <col min="11" max="11" width="13.85546875" customWidth="1"/>
    <col min="12" max="12" width="14.28515625" customWidth="1"/>
    <col min="13" max="13" width="13.7109375" customWidth="1"/>
  </cols>
  <sheetData>
    <row r="1" spans="1:13" ht="15.75" x14ac:dyDescent="0.25">
      <c r="A1" s="9" t="s">
        <v>44</v>
      </c>
    </row>
    <row r="2" spans="1:13" s="18" customFormat="1" ht="81" customHeight="1" x14ac:dyDescent="0.2">
      <c r="A2" s="23" t="s">
        <v>45</v>
      </c>
      <c r="B2" s="23"/>
      <c r="C2" s="3" t="s">
        <v>46</v>
      </c>
      <c r="D2" s="3" t="s">
        <v>47</v>
      </c>
      <c r="E2" s="3" t="s">
        <v>48</v>
      </c>
      <c r="F2" s="3" t="s">
        <v>49</v>
      </c>
      <c r="G2" s="3" t="s">
        <v>50</v>
      </c>
      <c r="H2" s="3" t="s">
        <v>51</v>
      </c>
      <c r="I2" s="3" t="s">
        <v>52</v>
      </c>
      <c r="J2" s="3" t="s">
        <v>53</v>
      </c>
      <c r="K2" s="3" t="s">
        <v>54</v>
      </c>
      <c r="L2" s="3" t="s">
        <v>55</v>
      </c>
      <c r="M2" s="3" t="s">
        <v>56</v>
      </c>
    </row>
    <row r="3" spans="1:13" x14ac:dyDescent="0.25">
      <c r="A3" s="24" t="s">
        <v>12</v>
      </c>
      <c r="B3" s="4">
        <v>2023</v>
      </c>
      <c r="C3" s="5">
        <v>18205442</v>
      </c>
      <c r="D3" s="5">
        <v>13516846</v>
      </c>
      <c r="E3" s="5">
        <v>909649</v>
      </c>
      <c r="F3" s="5">
        <v>83546</v>
      </c>
      <c r="G3" s="17">
        <v>121641</v>
      </c>
      <c r="H3" s="5">
        <v>443706</v>
      </c>
      <c r="I3" s="5"/>
      <c r="J3" s="5">
        <v>34454</v>
      </c>
      <c r="K3" s="5">
        <v>556</v>
      </c>
      <c r="L3" s="5">
        <v>1820</v>
      </c>
      <c r="M3" s="5">
        <v>4677376</v>
      </c>
    </row>
    <row r="4" spans="1:13" ht="12.75" customHeight="1" x14ac:dyDescent="0.25">
      <c r="A4" s="24"/>
      <c r="B4" s="4">
        <v>2022</v>
      </c>
      <c r="C4" s="5">
        <v>17211368</v>
      </c>
      <c r="D4" s="5">
        <v>13825389</v>
      </c>
      <c r="E4" s="5">
        <v>1658454</v>
      </c>
      <c r="F4" s="5">
        <v>119923</v>
      </c>
      <c r="G4" s="17">
        <v>79445</v>
      </c>
      <c r="H4" s="5">
        <v>409965</v>
      </c>
      <c r="I4" s="5"/>
      <c r="J4" s="5">
        <v>28121</v>
      </c>
      <c r="K4" s="5"/>
      <c r="L4" s="5"/>
      <c r="M4" s="5">
        <v>4217817</v>
      </c>
    </row>
    <row r="5" spans="1:13" x14ac:dyDescent="0.25">
      <c r="A5" s="24" t="s">
        <v>0</v>
      </c>
      <c r="B5" s="4">
        <v>2023</v>
      </c>
      <c r="C5" s="5">
        <v>26189723</v>
      </c>
      <c r="D5" s="5">
        <v>21099234</v>
      </c>
      <c r="E5" s="5">
        <v>660432.62</v>
      </c>
      <c r="F5" s="5">
        <v>49060</v>
      </c>
      <c r="G5" s="17">
        <v>189354</v>
      </c>
      <c r="H5" s="5">
        <v>570014</v>
      </c>
      <c r="I5" s="5">
        <v>376346</v>
      </c>
      <c r="J5" s="5">
        <v>275609</v>
      </c>
      <c r="K5" s="5"/>
      <c r="L5" s="5"/>
      <c r="M5" s="5">
        <v>4918846</v>
      </c>
    </row>
    <row r="6" spans="1:13" ht="15" customHeight="1" x14ac:dyDescent="0.25">
      <c r="A6" s="24"/>
      <c r="B6" s="4">
        <v>2022</v>
      </c>
      <c r="C6" s="5">
        <v>25474219</v>
      </c>
      <c r="D6" s="5">
        <v>19156911</v>
      </c>
      <c r="E6" s="5">
        <v>493260</v>
      </c>
      <c r="F6" s="5">
        <v>38065</v>
      </c>
      <c r="G6" s="17">
        <v>733512</v>
      </c>
      <c r="H6" s="5">
        <v>612771</v>
      </c>
      <c r="I6" s="5">
        <v>19464</v>
      </c>
      <c r="J6" s="5">
        <v>382527</v>
      </c>
      <c r="K6" s="5"/>
      <c r="L6" s="5"/>
      <c r="M6" s="5">
        <v>5873476</v>
      </c>
    </row>
    <row r="7" spans="1:13" x14ac:dyDescent="0.25">
      <c r="A7" s="24" t="s">
        <v>1</v>
      </c>
      <c r="B7" s="4">
        <v>2023</v>
      </c>
      <c r="C7" s="5">
        <v>33225824</v>
      </c>
      <c r="D7" s="5">
        <v>33543583</v>
      </c>
      <c r="E7" s="13">
        <v>453910</v>
      </c>
      <c r="F7" s="13">
        <v>148638</v>
      </c>
      <c r="G7" s="17">
        <v>745776</v>
      </c>
      <c r="H7" s="5">
        <v>906055</v>
      </c>
      <c r="I7" s="5">
        <v>337778</v>
      </c>
      <c r="J7" s="5">
        <v>6638</v>
      </c>
      <c r="K7" s="5"/>
      <c r="L7" s="5">
        <v>724</v>
      </c>
      <c r="M7" s="5">
        <v>132088</v>
      </c>
    </row>
    <row r="8" spans="1:13" ht="12.75" customHeight="1" x14ac:dyDescent="0.25">
      <c r="A8" s="24"/>
      <c r="B8" s="4">
        <v>2022</v>
      </c>
      <c r="C8" s="5">
        <v>30344428</v>
      </c>
      <c r="D8" s="5">
        <v>31656931</v>
      </c>
      <c r="E8" s="13">
        <v>359591</v>
      </c>
      <c r="F8" s="13">
        <v>138790</v>
      </c>
      <c r="G8" s="17">
        <v>658681</v>
      </c>
      <c r="H8" s="5">
        <v>544318</v>
      </c>
      <c r="I8" s="5">
        <v>1086365</v>
      </c>
      <c r="J8" s="5">
        <v>5106</v>
      </c>
      <c r="K8" s="5">
        <v>7394</v>
      </c>
      <c r="L8" s="5">
        <v>9913</v>
      </c>
      <c r="M8" s="5">
        <v>79124</v>
      </c>
    </row>
    <row r="9" spans="1:13" x14ac:dyDescent="0.25">
      <c r="A9" s="24" t="s">
        <v>2</v>
      </c>
      <c r="B9" s="4">
        <v>2023</v>
      </c>
      <c r="C9" s="5">
        <v>12431001</v>
      </c>
      <c r="D9" s="5">
        <v>8351512</v>
      </c>
      <c r="E9" s="5">
        <v>641096</v>
      </c>
      <c r="F9" s="5">
        <v>24752</v>
      </c>
      <c r="G9" s="17">
        <v>52582</v>
      </c>
      <c r="H9" s="5">
        <v>402009</v>
      </c>
      <c r="I9" s="5"/>
      <c r="J9" s="5">
        <v>22000</v>
      </c>
      <c r="K9" s="5"/>
      <c r="L9" s="5"/>
      <c r="M9" s="5">
        <v>3935961</v>
      </c>
    </row>
    <row r="10" spans="1:13" ht="12.75" customHeight="1" x14ac:dyDescent="0.25">
      <c r="A10" s="24"/>
      <c r="B10" s="4">
        <v>2022</v>
      </c>
      <c r="C10" s="5">
        <v>11839885</v>
      </c>
      <c r="D10" s="5">
        <v>7950043</v>
      </c>
      <c r="E10" s="5">
        <v>253061</v>
      </c>
      <c r="F10" s="5">
        <v>7691</v>
      </c>
      <c r="G10" s="17">
        <v>39846</v>
      </c>
      <c r="H10" s="5">
        <v>308833</v>
      </c>
      <c r="I10" s="5">
        <v>25447</v>
      </c>
      <c r="J10" s="5">
        <v>500</v>
      </c>
      <c r="K10" s="5"/>
      <c r="L10" s="5"/>
      <c r="M10" s="5">
        <v>3512858</v>
      </c>
    </row>
    <row r="11" spans="1:13" x14ac:dyDescent="0.25">
      <c r="A11" s="24" t="s">
        <v>3</v>
      </c>
      <c r="B11" s="4">
        <v>2023</v>
      </c>
      <c r="C11" s="5">
        <v>41582416</v>
      </c>
      <c r="D11" s="5">
        <v>47203477.850000001</v>
      </c>
      <c r="E11" s="5">
        <v>7155736</v>
      </c>
      <c r="F11" s="5">
        <v>631999</v>
      </c>
      <c r="G11" s="17">
        <v>161496</v>
      </c>
      <c r="H11" s="5">
        <v>84278</v>
      </c>
      <c r="I11" s="5"/>
      <c r="J11" s="5"/>
      <c r="K11" s="5"/>
      <c r="L11" s="5"/>
      <c r="M11" s="5">
        <v>979893.15000000037</v>
      </c>
    </row>
    <row r="12" spans="1:13" ht="15" customHeight="1" x14ac:dyDescent="0.25">
      <c r="A12" s="24"/>
      <c r="B12" s="4">
        <v>2022</v>
      </c>
      <c r="C12" s="5">
        <v>38009844</v>
      </c>
      <c r="D12" s="5">
        <v>43591842</v>
      </c>
      <c r="E12" s="5">
        <v>6710155</v>
      </c>
      <c r="F12" s="5">
        <v>552027</v>
      </c>
      <c r="G12" s="17">
        <v>227640</v>
      </c>
      <c r="H12" s="5">
        <v>19315</v>
      </c>
      <c r="I12" s="5"/>
      <c r="J12" s="5"/>
      <c r="K12" s="5"/>
      <c r="L12" s="5"/>
      <c r="M12" s="5">
        <v>784455</v>
      </c>
    </row>
    <row r="13" spans="1:13" x14ac:dyDescent="0.25">
      <c r="A13" s="24" t="s">
        <v>4</v>
      </c>
      <c r="B13" s="4">
        <v>2023</v>
      </c>
      <c r="C13" s="14">
        <v>7422193</v>
      </c>
      <c r="D13" s="14">
        <v>7536493</v>
      </c>
      <c r="E13" s="14">
        <v>93463</v>
      </c>
      <c r="F13" s="5">
        <v>137179</v>
      </c>
      <c r="G13" s="17">
        <v>463387</v>
      </c>
      <c r="H13" s="5">
        <v>130317</v>
      </c>
      <c r="I13" s="5">
        <v>16364</v>
      </c>
      <c r="J13" s="5">
        <v>55404</v>
      </c>
      <c r="K13" s="5">
        <v>6504</v>
      </c>
      <c r="L13" s="5"/>
      <c r="M13" s="5">
        <v>142518</v>
      </c>
    </row>
    <row r="14" spans="1:13" ht="15" customHeight="1" x14ac:dyDescent="0.25">
      <c r="A14" s="24"/>
      <c r="B14" s="4">
        <v>2022</v>
      </c>
      <c r="C14" s="14">
        <v>6056937</v>
      </c>
      <c r="D14" s="14">
        <v>6242577</v>
      </c>
      <c r="E14" s="14">
        <v>84604</v>
      </c>
      <c r="F14" s="5">
        <v>8347</v>
      </c>
      <c r="G14" s="17">
        <v>283819</v>
      </c>
      <c r="H14" s="5">
        <v>115117</v>
      </c>
      <c r="I14" s="5">
        <v>270593</v>
      </c>
      <c r="J14" s="5"/>
      <c r="K14" s="5"/>
      <c r="L14" s="5">
        <v>1569</v>
      </c>
      <c r="M14" s="5">
        <v>328343</v>
      </c>
    </row>
    <row r="15" spans="1:13" x14ac:dyDescent="0.25">
      <c r="A15" s="24" t="s">
        <v>11</v>
      </c>
      <c r="B15" s="4">
        <v>2023</v>
      </c>
      <c r="C15" s="5">
        <v>20096579</v>
      </c>
      <c r="D15" s="5">
        <v>20073399</v>
      </c>
      <c r="E15" s="5">
        <v>345001</v>
      </c>
      <c r="F15" s="5">
        <v>25255</v>
      </c>
      <c r="G15" s="17">
        <v>15998</v>
      </c>
      <c r="H15" s="5">
        <v>60850</v>
      </c>
      <c r="I15" s="5">
        <v>36355</v>
      </c>
      <c r="J15" s="5"/>
      <c r="K15" s="5"/>
      <c r="L15" s="5"/>
      <c r="M15" s="5">
        <v>24794</v>
      </c>
    </row>
    <row r="16" spans="1:13" ht="15" customHeight="1" x14ac:dyDescent="0.25">
      <c r="A16" s="24"/>
      <c r="B16" s="4">
        <v>2022</v>
      </c>
      <c r="C16" s="5">
        <v>17254611</v>
      </c>
      <c r="D16" s="5">
        <v>17053226</v>
      </c>
      <c r="E16" s="5">
        <v>236291</v>
      </c>
      <c r="F16" s="5">
        <v>29118</v>
      </c>
      <c r="G16" s="17">
        <v>279186</v>
      </c>
      <c r="H16" s="5">
        <v>20344</v>
      </c>
      <c r="I16" s="5"/>
      <c r="J16" s="5"/>
      <c r="K16" s="5"/>
      <c r="L16" s="5"/>
      <c r="M16" s="5">
        <v>406751</v>
      </c>
    </row>
    <row r="17" spans="1:13" x14ac:dyDescent="0.25">
      <c r="A17" s="24" t="s">
        <v>13</v>
      </c>
      <c r="B17" s="4">
        <v>2023</v>
      </c>
      <c r="C17" s="5">
        <v>18633271</v>
      </c>
      <c r="D17" s="5">
        <v>11672001</v>
      </c>
      <c r="E17" s="5">
        <v>452911</v>
      </c>
      <c r="F17" s="5">
        <v>131005</v>
      </c>
      <c r="G17" s="17">
        <v>21666</v>
      </c>
      <c r="H17" s="5">
        <v>90295</v>
      </c>
      <c r="I17" s="5"/>
      <c r="J17" s="5"/>
      <c r="K17" s="5"/>
      <c r="L17" s="5"/>
      <c r="M17" s="5">
        <v>6478591</v>
      </c>
    </row>
    <row r="18" spans="1:13" ht="15" customHeight="1" x14ac:dyDescent="0.25">
      <c r="A18" s="24"/>
      <c r="B18" s="4">
        <v>2022</v>
      </c>
      <c r="C18" s="5">
        <v>18013065</v>
      </c>
      <c r="D18" s="5">
        <v>9800600</v>
      </c>
      <c r="E18" s="5">
        <v>445705</v>
      </c>
      <c r="F18" s="5">
        <v>5598</v>
      </c>
      <c r="G18" s="17">
        <v>55521</v>
      </c>
      <c r="H18" s="5">
        <v>58834</v>
      </c>
      <c r="I18" s="5"/>
      <c r="J18" s="5">
        <v>332341</v>
      </c>
      <c r="K18" s="5"/>
      <c r="L18" s="5"/>
      <c r="M18" s="5">
        <v>7469180</v>
      </c>
    </row>
    <row r="19" spans="1:13" x14ac:dyDescent="0.25">
      <c r="A19" s="24" t="s">
        <v>5</v>
      </c>
      <c r="B19" s="4">
        <v>2023</v>
      </c>
      <c r="C19" s="5">
        <v>32871070</v>
      </c>
      <c r="D19" s="5">
        <v>32789738</v>
      </c>
      <c r="E19" s="5">
        <v>170510</v>
      </c>
      <c r="F19" s="5">
        <v>207417</v>
      </c>
      <c r="G19" s="17">
        <v>1221395</v>
      </c>
      <c r="H19" s="5">
        <v>632264</v>
      </c>
      <c r="I19" s="5">
        <v>379711</v>
      </c>
      <c r="J19" s="5">
        <v>164100</v>
      </c>
      <c r="K19" s="5">
        <v>27815</v>
      </c>
      <c r="L19" s="5">
        <v>444247</v>
      </c>
      <c r="M19" s="5">
        <v>432735</v>
      </c>
    </row>
    <row r="20" spans="1:13" ht="15" customHeight="1" x14ac:dyDescent="0.25">
      <c r="A20" s="24"/>
      <c r="B20" s="4">
        <v>2022</v>
      </c>
      <c r="C20" s="5">
        <v>32271942</v>
      </c>
      <c r="D20" s="5">
        <v>31996976</v>
      </c>
      <c r="E20" s="5">
        <v>295249</v>
      </c>
      <c r="F20" s="5">
        <v>245383</v>
      </c>
      <c r="G20" s="17">
        <v>1390664</v>
      </c>
      <c r="H20" s="5">
        <v>436908</v>
      </c>
      <c r="I20" s="5">
        <v>82875</v>
      </c>
      <c r="J20" s="5">
        <v>67163</v>
      </c>
      <c r="K20" s="5">
        <v>60437</v>
      </c>
      <c r="L20" s="5">
        <v>499973</v>
      </c>
      <c r="M20" s="5">
        <v>842487</v>
      </c>
    </row>
    <row r="21" spans="1:13" x14ac:dyDescent="0.25">
      <c r="A21" s="24" t="s">
        <v>6</v>
      </c>
      <c r="B21" s="4">
        <v>2023</v>
      </c>
      <c r="C21" s="5">
        <v>13169370</v>
      </c>
      <c r="D21" s="5">
        <v>6951215</v>
      </c>
      <c r="E21" s="5">
        <v>160643</v>
      </c>
      <c r="F21" s="5">
        <v>14</v>
      </c>
      <c r="G21" s="17">
        <v>352902</v>
      </c>
      <c r="H21" s="5">
        <v>46598</v>
      </c>
      <c r="I21" s="5">
        <v>33279</v>
      </c>
      <c r="J21" s="5">
        <v>12235</v>
      </c>
      <c r="K21" s="5">
        <v>243</v>
      </c>
      <c r="L21" s="5">
        <v>20</v>
      </c>
      <c r="M21" s="5">
        <v>6051497</v>
      </c>
    </row>
    <row r="22" spans="1:13" ht="15" customHeight="1" x14ac:dyDescent="0.25">
      <c r="A22" s="24"/>
      <c r="B22" s="4">
        <v>2022</v>
      </c>
      <c r="C22" s="5">
        <v>12073621</v>
      </c>
      <c r="D22" s="5">
        <v>7426317</v>
      </c>
      <c r="E22" s="5">
        <v>168872</v>
      </c>
      <c r="F22" s="5">
        <v>11649</v>
      </c>
      <c r="G22" s="17">
        <v>3229</v>
      </c>
      <c r="H22" s="5">
        <v>46497</v>
      </c>
      <c r="I22" s="5"/>
      <c r="J22" s="5">
        <v>11952</v>
      </c>
      <c r="K22" s="5"/>
      <c r="L22" s="5">
        <v>9</v>
      </c>
      <c r="M22" s="5">
        <v>4262613</v>
      </c>
    </row>
    <row r="23" spans="1:13" x14ac:dyDescent="0.25">
      <c r="A23" s="24" t="s">
        <v>7</v>
      </c>
      <c r="B23" s="4">
        <v>2023</v>
      </c>
      <c r="C23" s="5">
        <v>19053362</v>
      </c>
      <c r="D23" s="5">
        <v>17902373</v>
      </c>
      <c r="E23" s="5">
        <v>440171</v>
      </c>
      <c r="F23" s="5">
        <v>40563</v>
      </c>
      <c r="G23" s="17">
        <v>47676</v>
      </c>
      <c r="H23" s="5">
        <v>71479</v>
      </c>
      <c r="I23" s="5">
        <v>403262</v>
      </c>
      <c r="J23" s="5">
        <v>478322</v>
      </c>
      <c r="K23" s="5"/>
      <c r="L23" s="5"/>
      <c r="M23" s="5">
        <v>1329988</v>
      </c>
    </row>
    <row r="24" spans="1:13" ht="15" customHeight="1" x14ac:dyDescent="0.25">
      <c r="A24" s="24"/>
      <c r="B24" s="4">
        <v>2022</v>
      </c>
      <c r="C24" s="5">
        <v>15607183</v>
      </c>
      <c r="D24" s="5">
        <v>14718519</v>
      </c>
      <c r="E24" s="5">
        <v>356383</v>
      </c>
      <c r="F24" s="5">
        <v>44930</v>
      </c>
      <c r="G24" s="17">
        <v>187121</v>
      </c>
      <c r="H24" s="5">
        <v>93898</v>
      </c>
      <c r="I24" s="5">
        <v>270385</v>
      </c>
      <c r="J24" s="5">
        <v>130517</v>
      </c>
      <c r="K24" s="5"/>
      <c r="L24" s="5"/>
      <c r="M24" s="5">
        <v>1305397</v>
      </c>
    </row>
    <row r="25" spans="1:13" ht="13.5" customHeight="1" x14ac:dyDescent="0.25">
      <c r="A25" s="24" t="s">
        <v>8</v>
      </c>
      <c r="B25" s="4">
        <v>2023</v>
      </c>
      <c r="C25" s="14">
        <v>3677830</v>
      </c>
      <c r="D25" s="14">
        <v>2459458</v>
      </c>
      <c r="E25" s="5">
        <v>52705</v>
      </c>
      <c r="F25" s="5"/>
      <c r="G25" s="17">
        <v>44860</v>
      </c>
      <c r="H25" s="5">
        <v>80513</v>
      </c>
      <c r="I25" s="5"/>
      <c r="J25" s="5">
        <v>23185</v>
      </c>
      <c r="K25" s="5"/>
      <c r="L25" s="5"/>
      <c r="M25" s="5">
        <v>1088033</v>
      </c>
    </row>
    <row r="26" spans="1:13" x14ac:dyDescent="0.25">
      <c r="A26" s="24"/>
      <c r="B26" s="4">
        <v>2022</v>
      </c>
      <c r="C26" s="14">
        <v>3567962</v>
      </c>
      <c r="D26" s="14">
        <v>2303382</v>
      </c>
      <c r="E26" s="5">
        <v>65975</v>
      </c>
      <c r="F26" s="5"/>
      <c r="G26" s="17">
        <v>34430</v>
      </c>
      <c r="H26" s="5">
        <v>60637</v>
      </c>
      <c r="I26" s="5"/>
      <c r="J26" s="5">
        <v>4159</v>
      </c>
      <c r="K26" s="5"/>
      <c r="L26" s="5"/>
      <c r="M26" s="5">
        <v>1171101</v>
      </c>
    </row>
    <row r="27" spans="1:13" x14ac:dyDescent="0.25">
      <c r="A27" s="24" t="s">
        <v>9</v>
      </c>
      <c r="B27" s="4">
        <v>2023</v>
      </c>
      <c r="C27" s="5">
        <v>17224060</v>
      </c>
      <c r="D27" s="5">
        <v>17936834</v>
      </c>
      <c r="E27" s="5">
        <v>548885</v>
      </c>
      <c r="F27" s="5">
        <v>77352</v>
      </c>
      <c r="G27" s="17">
        <v>437029</v>
      </c>
      <c r="H27" s="5">
        <v>178245</v>
      </c>
      <c r="I27" s="5"/>
      <c r="J27" s="5">
        <v>794</v>
      </c>
      <c r="K27" s="5">
        <v>12584</v>
      </c>
      <c r="L27" s="5"/>
      <c r="M27" s="5">
        <v>29333</v>
      </c>
    </row>
    <row r="28" spans="1:13" ht="15" customHeight="1" x14ac:dyDescent="0.25">
      <c r="A28" s="24"/>
      <c r="B28" s="4">
        <v>2022</v>
      </c>
      <c r="C28" s="5">
        <v>15670643</v>
      </c>
      <c r="D28" s="5">
        <v>15964245</v>
      </c>
      <c r="E28" s="5">
        <v>422596</v>
      </c>
      <c r="F28" s="5">
        <v>83798</v>
      </c>
      <c r="G28" s="17">
        <v>248419</v>
      </c>
      <c r="H28" s="5">
        <v>174772</v>
      </c>
      <c r="I28" s="5"/>
      <c r="J28" s="5">
        <v>450</v>
      </c>
      <c r="K28" s="5">
        <v>22410</v>
      </c>
      <c r="L28" s="5">
        <v>18791</v>
      </c>
      <c r="M28" s="5">
        <v>83735</v>
      </c>
    </row>
    <row r="29" spans="1:13" ht="12.75" customHeight="1" x14ac:dyDescent="0.25">
      <c r="A29" s="24" t="s">
        <v>10</v>
      </c>
      <c r="B29" s="4">
        <v>2023</v>
      </c>
      <c r="C29" s="5">
        <v>55287487</v>
      </c>
      <c r="D29" s="5">
        <v>56265048</v>
      </c>
      <c r="E29" s="5">
        <v>1324794</v>
      </c>
      <c r="F29" s="5">
        <v>107204</v>
      </c>
      <c r="G29" s="17">
        <v>906012</v>
      </c>
      <c r="H29" s="5">
        <v>997752</v>
      </c>
      <c r="I29" s="5"/>
      <c r="J29" s="5"/>
      <c r="K29" s="5"/>
      <c r="L29" s="5"/>
      <c r="M29" s="5">
        <v>148289</v>
      </c>
    </row>
    <row r="30" spans="1:13" ht="15" customHeight="1" x14ac:dyDescent="0.25">
      <c r="A30" s="24"/>
      <c r="B30" s="4">
        <v>2022</v>
      </c>
      <c r="C30" s="5">
        <v>50399627</v>
      </c>
      <c r="D30" s="5">
        <v>52424420</v>
      </c>
      <c r="E30" s="5">
        <v>1131372</v>
      </c>
      <c r="F30" s="5">
        <v>134618</v>
      </c>
      <c r="G30" s="17">
        <v>2077145</v>
      </c>
      <c r="H30" s="5">
        <v>831819</v>
      </c>
      <c r="I30" s="5"/>
      <c r="J30" s="5"/>
      <c r="K30" s="5"/>
      <c r="L30" s="5"/>
      <c r="M30" s="5">
        <v>211608</v>
      </c>
    </row>
    <row r="31" spans="1:13" s="11" customFormat="1" x14ac:dyDescent="0.25">
      <c r="A31" s="25" t="s">
        <v>30</v>
      </c>
      <c r="B31" s="15">
        <v>2023</v>
      </c>
      <c r="C31" s="16">
        <f t="shared" ref="C31:M32" si="0">C29+C27+C25+C23+C21+C19+C17+C15+C13+C11+C9+C7+C5+C3</f>
        <v>319069628</v>
      </c>
      <c r="D31" s="16">
        <f t="shared" si="0"/>
        <v>297301211.85000002</v>
      </c>
      <c r="E31" s="16">
        <f t="shared" si="0"/>
        <v>13409906.619999999</v>
      </c>
      <c r="F31" s="16">
        <f t="shared" si="0"/>
        <v>1663984</v>
      </c>
      <c r="G31" s="16">
        <f t="shared" si="0"/>
        <v>4781774</v>
      </c>
      <c r="H31" s="16">
        <f t="shared" si="0"/>
        <v>4694375</v>
      </c>
      <c r="I31" s="16">
        <f t="shared" si="0"/>
        <v>1583095</v>
      </c>
      <c r="J31" s="16">
        <f t="shared" si="0"/>
        <v>1072741</v>
      </c>
      <c r="K31" s="16">
        <f t="shared" si="0"/>
        <v>47702</v>
      </c>
      <c r="L31" s="16">
        <f t="shared" si="0"/>
        <v>446811</v>
      </c>
      <c r="M31" s="16">
        <f t="shared" si="0"/>
        <v>30369942.149999999</v>
      </c>
    </row>
    <row r="32" spans="1:13" s="11" customFormat="1" x14ac:dyDescent="0.25">
      <c r="A32" s="25"/>
      <c r="B32" s="15">
        <v>2022</v>
      </c>
      <c r="C32" s="16">
        <f t="shared" si="0"/>
        <v>293795335</v>
      </c>
      <c r="D32" s="16">
        <f t="shared" si="0"/>
        <v>274111378</v>
      </c>
      <c r="E32" s="16">
        <f t="shared" ref="E32:L32" si="1">E30+E28+E26+E24+E22+E20+E18+E16+E14+E12+E10+E8+E6+E4</f>
        <v>12681568</v>
      </c>
      <c r="F32" s="16">
        <f t="shared" si="1"/>
        <v>1419937</v>
      </c>
      <c r="G32" s="16">
        <f t="shared" si="1"/>
        <v>6298658</v>
      </c>
      <c r="H32" s="16">
        <f t="shared" si="1"/>
        <v>3734028</v>
      </c>
      <c r="I32" s="16">
        <f t="shared" si="1"/>
        <v>1755129</v>
      </c>
      <c r="J32" s="16">
        <f t="shared" si="1"/>
        <v>962836</v>
      </c>
      <c r="K32" s="16">
        <f t="shared" si="1"/>
        <v>90241</v>
      </c>
      <c r="L32" s="16">
        <f t="shared" si="1"/>
        <v>530255</v>
      </c>
      <c r="M32" s="16">
        <f t="shared" si="0"/>
        <v>30548945</v>
      </c>
    </row>
  </sheetData>
  <sheetProtection algorithmName="SHA-512" hashValue="xwiHWGVlzFEa+5qxT73BH/rRzyCqaABxciAXWlmPNzshvbL7pnm7N7W1f2bbKQu3jsfa+tKUCpQSzZbOQ2uw1w==" saltValue="6X7V/107bVt1JimubXrZbg==" spinCount="100000" sheet="1" objects="1" scenarios="1" autoFilter="0" pivotTables="0"/>
  <mergeCells count="16">
    <mergeCell ref="A31:A32"/>
    <mergeCell ref="A17:A18"/>
    <mergeCell ref="A19:A20"/>
    <mergeCell ref="A21:A22"/>
    <mergeCell ref="A23:A24"/>
    <mergeCell ref="A27:A28"/>
    <mergeCell ref="A29:A30"/>
    <mergeCell ref="A25:A26"/>
    <mergeCell ref="A15:A16"/>
    <mergeCell ref="A13:A14"/>
    <mergeCell ref="A2:B2"/>
    <mergeCell ref="A3:A4"/>
    <mergeCell ref="A5:A6"/>
    <mergeCell ref="A7:A8"/>
    <mergeCell ref="A9:A10"/>
    <mergeCell ref="A11:A12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Balance sheet-assets</vt:lpstr>
      <vt:lpstr>Balance sheet-Liabilities</vt:lpstr>
      <vt:lpstr>Income statement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Natasa Cudic</dc:creator>
  <cp:lastModifiedBy>Mladen Todorovic</cp:lastModifiedBy>
  <cp:lastPrinted>2024-04-09T09:42:19Z</cp:lastPrinted>
  <dcterms:created xsi:type="dcterms:W3CDTF">2023-04-25T13:07:53Z</dcterms:created>
  <dcterms:modified xsi:type="dcterms:W3CDTF">2024-05-14T09:49:34Z</dcterms:modified>
</cp:coreProperties>
</file>